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ポイント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<sst xmlns="http://schemas.openxmlformats.org/spreadsheetml/2006/main" count="107" uniqueCount="79">
  <si>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>研究課題名</t>
  </si>
  <si>
    <t>治験依頼者</t>
  </si>
  <si>
    <t>要　　素</t>
  </si>
  <si>
    <t>ウエイト</t>
  </si>
  <si>
    <t>ポイント</t>
  </si>
  <si>
    <t>※</t>
  </si>
  <si>
    <t>●</t>
  </si>
  <si>
    <t>セルに各ウエイトの選択をお願いします。</t>
  </si>
  <si>
    <t>Ⅰ　　　　　　　　　　　　　　(ウエイト×１)</t>
  </si>
  <si>
    <t>Ⅱ　　　　　　　　　　　　　　(ウエイト×３)</t>
  </si>
  <si>
    <t>Ⅲ　　　　　　　　　　　　　　(ウエイト×５)</t>
  </si>
  <si>
    <t>数</t>
  </si>
  <si>
    <t>(数欄に自動入力されます）</t>
  </si>
  <si>
    <t>Ａ</t>
  </si>
  <si>
    <t>対象疾患の重症度</t>
  </si>
  <si>
    <t>軽症</t>
  </si>
  <si>
    <t>中等度</t>
  </si>
  <si>
    <t>重症・重篤</t>
  </si>
  <si>
    <t>　</t>
  </si>
  <si>
    <t>Ｂ</t>
  </si>
  <si>
    <t>入院・外来の別</t>
  </si>
  <si>
    <t>外来</t>
  </si>
  <si>
    <t>入院</t>
  </si>
  <si>
    <t>デザイン</t>
  </si>
  <si>
    <t>オープン</t>
  </si>
  <si>
    <t>Ｅ</t>
  </si>
  <si>
    <t>Ｆ</t>
  </si>
  <si>
    <t>併用薬の使用</t>
  </si>
  <si>
    <t>同効薬でも
不変使用可</t>
  </si>
  <si>
    <t>同効薬のみ禁止</t>
  </si>
  <si>
    <t>全面禁止</t>
  </si>
  <si>
    <t>Ｇ</t>
  </si>
  <si>
    <t>治験薬の投与経路</t>
  </si>
  <si>
    <t>内用・外用</t>
  </si>
  <si>
    <t>皮下・筋注</t>
  </si>
  <si>
    <t>静注・特殊</t>
  </si>
  <si>
    <t>Ｈ</t>
  </si>
  <si>
    <t>治験薬の投与期間</t>
  </si>
  <si>
    <t>被験者層</t>
  </si>
  <si>
    <t>成人</t>
  </si>
  <si>
    <r>
      <t>小児、成人</t>
    </r>
    <r>
      <rPr>
        <sz val="8"/>
        <rFont val="ＭＳ ゴシック"/>
        <family val="3"/>
      </rPr>
      <t>（高齢者、肝・腎障害等合併有）</t>
    </r>
  </si>
  <si>
    <t>乳児・新生児</t>
  </si>
  <si>
    <t>Ｊ</t>
  </si>
  <si>
    <t>被験者の選出（適格＋除外基準数）</t>
  </si>
  <si>
    <t>１９以下</t>
  </si>
  <si>
    <t>２０～２９</t>
  </si>
  <si>
    <t>３０以上</t>
  </si>
  <si>
    <t>Ｋ</t>
  </si>
  <si>
    <t>４以下</t>
  </si>
  <si>
    <t>５～９</t>
  </si>
  <si>
    <t>１０以上</t>
  </si>
  <si>
    <t>Ｌ</t>
  </si>
  <si>
    <t>臨床症状観察項目数</t>
  </si>
  <si>
    <t>Ｍ</t>
  </si>
  <si>
    <t>一般的検査＋非侵襲的機能検査及び画像診断項目数</t>
  </si>
  <si>
    <t>４９以下</t>
  </si>
  <si>
    <t>５０～９９</t>
  </si>
  <si>
    <t>１００以上</t>
  </si>
  <si>
    <t>Ｎ</t>
  </si>
  <si>
    <t>侵襲的機能検査及び画像診断回数</t>
  </si>
  <si>
    <t>×回数</t>
  </si>
  <si>
    <t>Ｏ</t>
  </si>
  <si>
    <t>特殊検査のための検体採取回数</t>
  </si>
  <si>
    <t>生検回数</t>
  </si>
  <si>
    <t>症例発表</t>
  </si>
  <si>
    <t>承認申請に使用される文書等の作成</t>
  </si>
  <si>
    <t>合計ポイント数</t>
  </si>
  <si>
    <t>基礎額</t>
  </si>
  <si>
    <t>拡大治験研究経費ポイント算出表</t>
  </si>
  <si>
    <t>１２か月</t>
  </si>
  <si>
    <t>Ｃ</t>
  </si>
  <si>
    <t>Ｄ</t>
  </si>
  <si>
    <t>I</t>
  </si>
  <si>
    <t>有</t>
  </si>
  <si>
    <t>１：Ｎ及びＯを除いた合計ポイント数</t>
  </si>
  <si>
    <t>２：Ｎ及びＯの合計ポイント数</t>
  </si>
  <si>
    <t>合計ポイントの１×0.6×6000円</t>
  </si>
  <si>
    <t>合計ポイントの２×0.6×6000円</t>
  </si>
  <si>
    <t>別表5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</si>
</sst>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_);[Red]\(&quot;¥&quot;#,##0\)"/>
    <numFmt numFmtId="185" formatCode="&quot;¥&quot;#,##0.0_);[Red]\(&quot;¥&quot;#,##0.0\)"/>
    <numFmt numFmtId="186" formatCode="&quot;¥&quot;#,##0.00_);[Red]\(&quot;¥&quot;#,##0.00\)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¥-411]#,##0.00;[$¥-411]#,##0.00"/>
    <numFmt numFmtId="193" formatCode="[$¥-411]#,##0.000;[$¥-411]#,##0.000"/>
    <numFmt numFmtId="194" formatCode="[$¥-411]#,##0.0;[$¥-411]#,##0.0"/>
    <numFmt numFmtId="195" formatCode="[$¥-411]#,##0;[$¥-411]#,##0"/>
    <numFmt numFmtId="196" formatCode="[$-409]dddd\,\ mmmm\ dd\,\ yyyy"/>
    <numFmt numFmtId="197" formatCode="0_);[Red]\(0\)"/>
    <numFmt numFmtId="198" formatCode="&quot;¥&quot;#,##0;[Red]&quot;¥&quot;#,##0"/>
    <numFmt numFmtId="199" formatCode="0.0%"/>
    <numFmt numFmtId="200" formatCode="#,##0_);[Red]\(#,##0\)"/>
    <numFmt numFmtId="201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thin"/>
      <top/>
      <bottom style="hair"/>
    </border>
    <border diagonalUp="1">
      <left style="hair"/>
      <right style="hair"/>
      <top style="hair"/>
      <bottom/>
      <diagonal style="hair"/>
    </border>
    <border diagonalUp="1">
      <left style="hair"/>
      <right style="hair"/>
      <top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 diagonalUp="1">
      <left style="hair"/>
      <right style="hair"/>
      <top style="hair"/>
      <bottom/>
      <diagonal style="thin"/>
    </border>
    <border diagonalUp="1">
      <left style="hair"/>
      <right style="hair"/>
      <top/>
      <bottom style="hair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42" fontId="11" fillId="0" borderId="32" xfId="0" applyNumberFormat="1" applyFont="1" applyBorder="1" applyAlignment="1">
      <alignment horizontal="center" vertical="center"/>
    </xf>
    <xf numFmtId="42" fontId="11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2" fontId="3" fillId="0" borderId="34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shrinkToFi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1409700</xdr:colOff>
      <xdr:row>0</xdr:row>
      <xdr:rowOff>104775</xdr:rowOff>
    </xdr:from>
    <xdr:to>
      <xdr:col>7</xdr:col>
      <xdr:colOff>85725</xdr:colOff>
      <xdr:row>2</xdr:row>
      <xdr:rowOff>28575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477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2.8515625" style="1" customWidth="1"/>
    <col min="2" max="2" width="25.57421875" style="1" customWidth="1"/>
    <col min="3" max="3" width="3.57421875" style="1" customWidth="1"/>
    <col min="4" max="4" width="21.28125" style="1" customWidth="1"/>
    <col min="5" max="5" width="22.421875" style="1" customWidth="1"/>
    <col min="6" max="6" width="22.140625" style="1" customWidth="1"/>
    <col min="7" max="7" width="4.421875" style="1" customWidth="1"/>
    <col min="8" max="8" width="2.140625" style="1" customWidth="1"/>
    <col min="9" max="9" width="5.140625" style="1" customWidth="1"/>
    <col min="10" max="10" width="9.00390625" style="1" customWidth="1"/>
    <col min="11" max="11" width="17.7109375" style="1" customWidth="1"/>
    <col min="12" max="12" width="12.8515625" style="1" customWidth="1"/>
    <col min="13" max="13" width="9.140625" style="1" customWidth="1"/>
    <col min="14" max="14" width="11.57421875" style="1" bestFit="1" customWidth="1"/>
    <col min="15" max="16384" width="9.00390625" style="1" customWidth="1"/>
  </cols>
  <sheetData>
    <row r="1" ht="9.75" customHeight="1">
      <c r="G1" s="2"/>
    </row>
    <row r="2" spans="1:7" ht="18">
      <c r="A2" s="3" t="s">
        <v>68</v>
      </c>
      <c r="B2" s="3"/>
      <c r="C2" s="3"/>
      <c r="D2" s="3"/>
      <c r="E2" s="3"/>
      <c r="F2" s="3"/>
      <c r="G2" s="3" t="s">
        <v>78</v>
      </c>
    </row>
    <row r="3" spans="1:7" ht="12" customHeight="1">
      <c r="A3" s="3"/>
      <c r="B3" s="3"/>
      <c r="C3" s="3"/>
      <c r="D3" s="3"/>
      <c r="E3" s="3"/>
      <c r="F3" s="3"/>
      <c r="G3" s="3"/>
    </row>
    <row r="4" spans="1:7" ht="9.75" customHeight="1">
      <c r="A4" s="3"/>
      <c r="B4" s="4"/>
      <c r="C4" s="3"/>
      <c r="D4" s="83"/>
      <c r="E4" s="84"/>
      <c r="F4" s="84"/>
      <c r="G4" s="3"/>
    </row>
    <row r="5" spans="2:10" ht="15.75" customHeight="1">
      <c r="B5" s="5" t="s">
        <v>0</v>
      </c>
      <c r="C5" s="6"/>
      <c r="D5" s="85"/>
      <c r="E5" s="85"/>
      <c r="F5" s="85"/>
      <c r="J5" s="7"/>
    </row>
    <row r="6" spans="1:6" ht="24" customHeight="1">
      <c r="A6" s="8"/>
      <c r="B6" s="9" t="s">
        <v>1</v>
      </c>
      <c r="C6" s="9"/>
      <c r="D6" s="86"/>
      <c r="E6" s="86"/>
      <c r="F6" s="86"/>
    </row>
    <row r="7" spans="1:6" ht="13.5">
      <c r="A7" s="8"/>
      <c r="B7" s="8"/>
      <c r="C7" s="8"/>
      <c r="D7" s="8"/>
      <c r="E7" s="8"/>
      <c r="F7" s="8"/>
    </row>
    <row r="8" spans="1:11" ht="21" customHeight="1">
      <c r="A8" s="87" t="s">
        <v>2</v>
      </c>
      <c r="B8" s="88"/>
      <c r="C8" s="91" t="s">
        <v>3</v>
      </c>
      <c r="D8" s="93" t="s">
        <v>4</v>
      </c>
      <c r="E8" s="94"/>
      <c r="F8" s="94"/>
      <c r="G8" s="95"/>
      <c r="I8" s="7" t="s">
        <v>5</v>
      </c>
      <c r="J8" s="10" t="s">
        <v>6</v>
      </c>
      <c r="K8" s="1" t="s">
        <v>7</v>
      </c>
    </row>
    <row r="9" spans="1:12" ht="27">
      <c r="A9" s="89"/>
      <c r="B9" s="90"/>
      <c r="C9" s="92"/>
      <c r="D9" s="11" t="s">
        <v>8</v>
      </c>
      <c r="E9" s="11" t="s">
        <v>9</v>
      </c>
      <c r="F9" s="11" t="s">
        <v>10</v>
      </c>
      <c r="G9" s="12" t="s">
        <v>11</v>
      </c>
      <c r="I9" s="13" t="s">
        <v>12</v>
      </c>
      <c r="L9" s="14"/>
    </row>
    <row r="10" spans="1:7" ht="13.5">
      <c r="A10" s="96" t="s">
        <v>13</v>
      </c>
      <c r="B10" s="97" t="s">
        <v>14</v>
      </c>
      <c r="C10" s="98">
        <v>2</v>
      </c>
      <c r="D10" s="15" t="s">
        <v>15</v>
      </c>
      <c r="E10" s="15" t="s">
        <v>16</v>
      </c>
      <c r="F10" s="15" t="s">
        <v>17</v>
      </c>
      <c r="G10" s="64">
        <f>IF(D11="●",C10*1,IF(E11="●",C10*3,IF(F11="●",C10*5,"")))</f>
      </c>
    </row>
    <row r="11" spans="1:7" ht="13.5">
      <c r="A11" s="75"/>
      <c r="B11" s="70"/>
      <c r="C11" s="72"/>
      <c r="D11" s="17" t="s">
        <v>18</v>
      </c>
      <c r="E11" s="17" t="s">
        <v>18</v>
      </c>
      <c r="F11" s="18" t="s">
        <v>18</v>
      </c>
      <c r="G11" s="64"/>
    </row>
    <row r="12" spans="1:12" ht="13.5">
      <c r="A12" s="74" t="s">
        <v>19</v>
      </c>
      <c r="B12" s="69" t="s">
        <v>20</v>
      </c>
      <c r="C12" s="71">
        <v>1</v>
      </c>
      <c r="D12" s="19" t="s">
        <v>21</v>
      </c>
      <c r="E12" s="19" t="s">
        <v>22</v>
      </c>
      <c r="F12" s="76"/>
      <c r="G12" s="81">
        <f>IF(D13="●",C12*1,IF(E13="●",C12*3,IF(F13="●",C12*5,"")))</f>
      </c>
      <c r="K12" s="20"/>
      <c r="L12" s="20"/>
    </row>
    <row r="13" spans="1:12" ht="13.5">
      <c r="A13" s="75"/>
      <c r="B13" s="70"/>
      <c r="C13" s="72"/>
      <c r="D13" s="17" t="s">
        <v>18</v>
      </c>
      <c r="E13" s="17" t="s">
        <v>18</v>
      </c>
      <c r="F13" s="77"/>
      <c r="G13" s="82"/>
      <c r="K13" s="21"/>
      <c r="L13" s="21"/>
    </row>
    <row r="14" spans="1:12" ht="13.5">
      <c r="A14" s="74" t="s">
        <v>70</v>
      </c>
      <c r="B14" s="69" t="s">
        <v>23</v>
      </c>
      <c r="C14" s="71">
        <v>2</v>
      </c>
      <c r="D14" s="19" t="s">
        <v>24</v>
      </c>
      <c r="E14" s="78"/>
      <c r="F14" s="79"/>
      <c r="G14" s="64">
        <f>IF(D15="●",C14*1,IF(E15="●",C14*3,IF(F15="●",C14*5,"")))</f>
      </c>
      <c r="K14" s="21"/>
      <c r="L14" s="21"/>
    </row>
    <row r="15" spans="1:12" ht="13.5">
      <c r="A15" s="75"/>
      <c r="B15" s="70"/>
      <c r="C15" s="72"/>
      <c r="D15" s="17" t="s">
        <v>18</v>
      </c>
      <c r="E15" s="78"/>
      <c r="F15" s="80"/>
      <c r="G15" s="64"/>
      <c r="K15" s="21"/>
      <c r="L15" s="21"/>
    </row>
    <row r="16" spans="1:13" ht="27.75" customHeight="1">
      <c r="A16" s="74" t="s">
        <v>71</v>
      </c>
      <c r="B16" s="69" t="s">
        <v>27</v>
      </c>
      <c r="C16" s="71">
        <v>1</v>
      </c>
      <c r="D16" s="23" t="s">
        <v>28</v>
      </c>
      <c r="E16" s="19" t="s">
        <v>29</v>
      </c>
      <c r="F16" s="19" t="s">
        <v>30</v>
      </c>
      <c r="G16" s="64">
        <f>IF(D17="●",C16*1,IF(E17="●",C16*3,IF(F17="●",C16*5,"")))</f>
      </c>
      <c r="J16" s="24"/>
      <c r="K16" s="21"/>
      <c r="L16" s="21"/>
      <c r="M16" s="21"/>
    </row>
    <row r="17" spans="1:14" ht="19.5" customHeight="1">
      <c r="A17" s="75"/>
      <c r="B17" s="70"/>
      <c r="C17" s="72"/>
      <c r="D17" s="17" t="s">
        <v>18</v>
      </c>
      <c r="E17" s="17" t="s">
        <v>18</v>
      </c>
      <c r="F17" s="17" t="s">
        <v>18</v>
      </c>
      <c r="G17" s="64"/>
      <c r="J17" s="25"/>
      <c r="K17" s="26"/>
      <c r="L17" s="21"/>
      <c r="M17" s="21"/>
      <c r="N17" s="21"/>
    </row>
    <row r="18" spans="1:7" ht="13.5">
      <c r="A18" s="74" t="s">
        <v>25</v>
      </c>
      <c r="B18" s="69" t="s">
        <v>32</v>
      </c>
      <c r="C18" s="71">
        <v>1</v>
      </c>
      <c r="D18" s="19" t="s">
        <v>33</v>
      </c>
      <c r="E18" s="19" t="s">
        <v>34</v>
      </c>
      <c r="F18" s="19" t="s">
        <v>35</v>
      </c>
      <c r="G18" s="64">
        <f>IF(D19="●",C18*1,IF(E19="●",C18*3,IF(F19="●",C18*5,"")))</f>
      </c>
    </row>
    <row r="19" spans="1:17" ht="20.25" customHeight="1">
      <c r="A19" s="75"/>
      <c r="B19" s="70"/>
      <c r="C19" s="72"/>
      <c r="D19" s="17" t="s">
        <v>18</v>
      </c>
      <c r="E19" s="17" t="s">
        <v>18</v>
      </c>
      <c r="F19" s="17" t="s">
        <v>18</v>
      </c>
      <c r="G19" s="64"/>
      <c r="I19" s="27"/>
      <c r="J19" s="28"/>
      <c r="K19" s="29"/>
      <c r="L19" s="29"/>
      <c r="M19" s="29"/>
      <c r="N19" s="20"/>
      <c r="O19" s="20"/>
      <c r="P19" s="20"/>
      <c r="Q19" s="20"/>
    </row>
    <row r="20" spans="1:17" ht="29.25" customHeight="1">
      <c r="A20" s="74" t="s">
        <v>26</v>
      </c>
      <c r="B20" s="69" t="s">
        <v>37</v>
      </c>
      <c r="C20" s="71">
        <v>3</v>
      </c>
      <c r="D20" s="99"/>
      <c r="E20" s="99"/>
      <c r="F20" s="50" t="s">
        <v>69</v>
      </c>
      <c r="G20" s="64">
        <f>IF(D21="●",C20*1,IF(E21="●",C20*3,IF(F21="●",C20*5,"")))</f>
      </c>
      <c r="I20" s="20"/>
      <c r="J20" s="28"/>
      <c r="K20" s="30"/>
      <c r="L20" s="30"/>
      <c r="M20" s="30"/>
      <c r="N20" s="20"/>
      <c r="O20" s="20"/>
      <c r="P20" s="20"/>
      <c r="Q20" s="20"/>
    </row>
    <row r="21" spans="1:17" ht="18" customHeight="1">
      <c r="A21" s="75"/>
      <c r="B21" s="70"/>
      <c r="C21" s="72"/>
      <c r="D21" s="100"/>
      <c r="E21" s="100"/>
      <c r="F21" s="17" t="s">
        <v>18</v>
      </c>
      <c r="G21" s="64"/>
      <c r="I21" s="20"/>
      <c r="J21" s="28"/>
      <c r="K21" s="20"/>
      <c r="L21" s="20"/>
      <c r="M21" s="20"/>
      <c r="N21" s="20"/>
      <c r="O21" s="20"/>
      <c r="P21" s="20"/>
      <c r="Q21" s="20"/>
    </row>
    <row r="22" spans="1:17" ht="24">
      <c r="A22" s="74" t="s">
        <v>31</v>
      </c>
      <c r="B22" s="69" t="s">
        <v>38</v>
      </c>
      <c r="C22" s="71">
        <v>1</v>
      </c>
      <c r="D22" s="19" t="s">
        <v>39</v>
      </c>
      <c r="E22" s="22" t="s">
        <v>40</v>
      </c>
      <c r="F22" s="19" t="s">
        <v>41</v>
      </c>
      <c r="G22" s="64">
        <f>IF(D23="●",C22*1,IF(E23="●",C22*3,IF(F23="●",C22*5,"")))</f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3.5">
      <c r="A23" s="75"/>
      <c r="B23" s="70"/>
      <c r="C23" s="72"/>
      <c r="D23" s="17" t="s">
        <v>18</v>
      </c>
      <c r="E23" s="17" t="s">
        <v>18</v>
      </c>
      <c r="F23" s="17" t="s">
        <v>18</v>
      </c>
      <c r="G23" s="64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3.5">
      <c r="A24" s="74" t="s">
        <v>36</v>
      </c>
      <c r="B24" s="69" t="s">
        <v>43</v>
      </c>
      <c r="C24" s="71">
        <v>1</v>
      </c>
      <c r="D24" s="19" t="s">
        <v>44</v>
      </c>
      <c r="E24" s="19" t="s">
        <v>45</v>
      </c>
      <c r="F24" s="19" t="s">
        <v>46</v>
      </c>
      <c r="G24" s="64">
        <f>IF(D25="●",C24*1,IF(E25="●",C24*3,IF(F25="●",C24*5,"")))</f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3.5">
      <c r="A25" s="75"/>
      <c r="B25" s="70"/>
      <c r="C25" s="72"/>
      <c r="D25" s="17" t="s">
        <v>18</v>
      </c>
      <c r="E25" s="17" t="s">
        <v>18</v>
      </c>
      <c r="F25" s="17" t="s">
        <v>18</v>
      </c>
      <c r="G25" s="64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3.5">
      <c r="A26" s="74" t="s">
        <v>72</v>
      </c>
      <c r="B26" s="69" t="s">
        <v>52</v>
      </c>
      <c r="C26" s="71">
        <v>1</v>
      </c>
      <c r="D26" s="19" t="s">
        <v>48</v>
      </c>
      <c r="E26" s="19" t="s">
        <v>49</v>
      </c>
      <c r="F26" s="19" t="s">
        <v>50</v>
      </c>
      <c r="G26" s="64">
        <f>IF(D27="●",C26*1,IF(E27="●",C26*3,IF(F27="●",C26*5,"")))</f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3.5">
      <c r="A27" s="75"/>
      <c r="B27" s="70"/>
      <c r="C27" s="72"/>
      <c r="D27" s="17" t="s">
        <v>18</v>
      </c>
      <c r="E27" s="17" t="s">
        <v>18</v>
      </c>
      <c r="F27" s="17" t="s">
        <v>18</v>
      </c>
      <c r="G27" s="64"/>
      <c r="I27" s="20"/>
      <c r="J27" s="20"/>
      <c r="K27" s="20"/>
      <c r="L27" s="20"/>
      <c r="M27" s="20"/>
      <c r="N27" s="20"/>
      <c r="O27" s="20"/>
      <c r="P27" s="20"/>
      <c r="Q27" s="20"/>
    </row>
    <row r="28" spans="1:15" ht="13.5">
      <c r="A28" s="74" t="s">
        <v>42</v>
      </c>
      <c r="B28" s="69" t="s">
        <v>54</v>
      </c>
      <c r="C28" s="71">
        <v>1</v>
      </c>
      <c r="D28" s="19" t="s">
        <v>55</v>
      </c>
      <c r="E28" s="19" t="s">
        <v>56</v>
      </c>
      <c r="F28" s="19" t="s">
        <v>57</v>
      </c>
      <c r="G28" s="64">
        <f>IF(D29="●",C28*1,IF(E29="●",C28*3,IF(F29="●",C28*5,"")))</f>
      </c>
      <c r="K28" s="21"/>
      <c r="L28" s="21"/>
      <c r="M28" s="21"/>
      <c r="N28" s="21"/>
      <c r="O28" s="21"/>
    </row>
    <row r="29" spans="1:15" ht="25.5" customHeight="1">
      <c r="A29" s="75"/>
      <c r="B29" s="70"/>
      <c r="C29" s="72"/>
      <c r="D29" s="17" t="s">
        <v>18</v>
      </c>
      <c r="E29" s="17" t="s">
        <v>18</v>
      </c>
      <c r="F29" s="17" t="s">
        <v>18</v>
      </c>
      <c r="G29" s="64"/>
      <c r="I29" s="65"/>
      <c r="J29" s="65"/>
      <c r="K29" s="65"/>
      <c r="L29" s="65"/>
      <c r="M29" s="65"/>
      <c r="N29" s="65"/>
      <c r="O29" s="65"/>
    </row>
    <row r="30" spans="1:15" ht="33.75" customHeight="1">
      <c r="A30" s="53" t="s">
        <v>47</v>
      </c>
      <c r="B30" s="33" t="s">
        <v>59</v>
      </c>
      <c r="C30" s="34">
        <v>3</v>
      </c>
      <c r="D30" s="35"/>
      <c r="E30" s="36" t="s">
        <v>60</v>
      </c>
      <c r="F30" s="37"/>
      <c r="G30" s="16">
        <f>C30*D30</f>
        <v>0</v>
      </c>
      <c r="I30" s="66"/>
      <c r="J30" s="66"/>
      <c r="K30" s="66"/>
      <c r="L30" s="66"/>
      <c r="M30" s="66"/>
      <c r="N30" s="66"/>
      <c r="O30" s="66"/>
    </row>
    <row r="31" spans="1:15" ht="27" customHeight="1">
      <c r="A31" s="53" t="s">
        <v>51</v>
      </c>
      <c r="B31" s="33" t="s">
        <v>62</v>
      </c>
      <c r="C31" s="34">
        <v>2</v>
      </c>
      <c r="D31" s="35"/>
      <c r="E31" s="36" t="s">
        <v>60</v>
      </c>
      <c r="F31" s="37"/>
      <c r="G31" s="16">
        <f>C31*D31</f>
        <v>0</v>
      </c>
      <c r="I31" s="67"/>
      <c r="J31" s="67"/>
      <c r="K31" s="67"/>
      <c r="L31" s="67"/>
      <c r="M31" s="67"/>
      <c r="N31" s="67"/>
      <c r="O31" s="67"/>
    </row>
    <row r="32" spans="1:15" ht="15.75" customHeight="1">
      <c r="A32" s="53" t="s">
        <v>53</v>
      </c>
      <c r="B32" s="33" t="s">
        <v>63</v>
      </c>
      <c r="C32" s="34">
        <v>5</v>
      </c>
      <c r="D32" s="35"/>
      <c r="E32" s="36" t="s">
        <v>60</v>
      </c>
      <c r="F32" s="37"/>
      <c r="G32" s="16">
        <f>C32*D32</f>
        <v>0</v>
      </c>
      <c r="I32" s="68"/>
      <c r="J32" s="68"/>
      <c r="K32" s="68"/>
      <c r="L32" s="68"/>
      <c r="M32" s="68"/>
      <c r="N32" s="68"/>
      <c r="O32" s="68"/>
    </row>
    <row r="33" spans="1:7" ht="15.75" customHeight="1">
      <c r="A33" s="32" t="s">
        <v>58</v>
      </c>
      <c r="B33" s="38" t="s">
        <v>64</v>
      </c>
      <c r="C33" s="19">
        <v>7</v>
      </c>
      <c r="D33" s="39"/>
      <c r="E33" s="36" t="s">
        <v>60</v>
      </c>
      <c r="F33" s="40"/>
      <c r="G33" s="16">
        <f>C33*D33</f>
        <v>0</v>
      </c>
    </row>
    <row r="34" spans="1:11" ht="13.5">
      <c r="A34" s="74" t="s">
        <v>61</v>
      </c>
      <c r="B34" s="69" t="s">
        <v>65</v>
      </c>
      <c r="C34" s="71">
        <v>5</v>
      </c>
      <c r="D34" s="19" t="s">
        <v>73</v>
      </c>
      <c r="E34" s="76"/>
      <c r="F34" s="76"/>
      <c r="G34" s="73">
        <f>IF(D35="●",C34*1,IF(E35="●",C34*3,IF(F35="●",C34*5,"")))</f>
      </c>
      <c r="K34" s="41"/>
    </row>
    <row r="35" spans="1:7" ht="14.25" thickBot="1">
      <c r="A35" s="75"/>
      <c r="B35" s="70"/>
      <c r="C35" s="72"/>
      <c r="D35" s="17" t="s">
        <v>18</v>
      </c>
      <c r="E35" s="77"/>
      <c r="F35" s="77"/>
      <c r="G35" s="73"/>
    </row>
    <row r="36" spans="1:11" ht="21" customHeight="1" thickBot="1">
      <c r="A36" s="87" t="s">
        <v>66</v>
      </c>
      <c r="B36" s="88"/>
      <c r="C36" s="15"/>
      <c r="D36" s="42" t="s">
        <v>74</v>
      </c>
      <c r="E36" s="43"/>
      <c r="F36" s="44"/>
      <c r="G36" s="49">
        <f>SUM(G10:G32)</f>
        <v>0</v>
      </c>
      <c r="H36" s="21"/>
      <c r="I36" s="21"/>
      <c r="K36" s="41"/>
    </row>
    <row r="37" spans="1:11" ht="21" customHeight="1">
      <c r="A37" s="89"/>
      <c r="B37" s="90"/>
      <c r="C37" s="31"/>
      <c r="D37" s="45" t="s">
        <v>75</v>
      </c>
      <c r="E37" s="46"/>
      <c r="F37" s="47"/>
      <c r="G37" s="48">
        <f>SUM(G33:G35)</f>
        <v>0</v>
      </c>
      <c r="H37" s="21"/>
      <c r="I37" s="21"/>
      <c r="K37" s="21"/>
    </row>
    <row r="38" spans="1:7" ht="19.5" customHeight="1">
      <c r="A38" s="51"/>
      <c r="B38" s="52"/>
      <c r="C38" s="56" t="s">
        <v>76</v>
      </c>
      <c r="D38" s="56"/>
      <c r="E38" s="56"/>
      <c r="F38" s="57">
        <f>G36*0.6*6000</f>
        <v>0</v>
      </c>
      <c r="G38" s="57"/>
    </row>
    <row r="39" spans="1:7" ht="19.5" customHeight="1">
      <c r="A39" s="51"/>
      <c r="B39" s="52"/>
      <c r="C39" s="58" t="s">
        <v>77</v>
      </c>
      <c r="D39" s="59"/>
      <c r="E39" s="60"/>
      <c r="F39" s="57">
        <f>G37*0.6*6000</f>
        <v>0</v>
      </c>
      <c r="G39" s="57"/>
    </row>
    <row r="40" spans="1:7" ht="19.5" customHeight="1">
      <c r="A40" s="51"/>
      <c r="B40" s="52"/>
      <c r="C40" s="61" t="s">
        <v>67</v>
      </c>
      <c r="D40" s="62"/>
      <c r="E40" s="63"/>
      <c r="F40" s="54">
        <f>F38+F39</f>
        <v>0</v>
      </c>
      <c r="G40" s="55"/>
    </row>
  </sheetData>
  <sheetProtection/>
  <mergeCells count="67">
    <mergeCell ref="E20:E21"/>
    <mergeCell ref="D20:D21"/>
    <mergeCell ref="A14:A15"/>
    <mergeCell ref="A34:A35"/>
    <mergeCell ref="A36:B37"/>
    <mergeCell ref="E34:E35"/>
    <mergeCell ref="A16:A17"/>
    <mergeCell ref="B14:B15"/>
    <mergeCell ref="C14:C15"/>
    <mergeCell ref="C22:C23"/>
    <mergeCell ref="A12:A13"/>
    <mergeCell ref="D4:F5"/>
    <mergeCell ref="D6:F6"/>
    <mergeCell ref="A8:B9"/>
    <mergeCell ref="C8:C9"/>
    <mergeCell ref="D8:G8"/>
    <mergeCell ref="A10:A11"/>
    <mergeCell ref="B10:B11"/>
    <mergeCell ref="C10:C11"/>
    <mergeCell ref="G18:G19"/>
    <mergeCell ref="B12:B13"/>
    <mergeCell ref="C12:C13"/>
    <mergeCell ref="F12:F13"/>
    <mergeCell ref="G12:G13"/>
    <mergeCell ref="G10:G11"/>
    <mergeCell ref="A26:A27"/>
    <mergeCell ref="B22:B23"/>
    <mergeCell ref="G14:G15"/>
    <mergeCell ref="A18:A19"/>
    <mergeCell ref="E14:E15"/>
    <mergeCell ref="F14:F15"/>
    <mergeCell ref="C20:C21"/>
    <mergeCell ref="C18:C19"/>
    <mergeCell ref="G20:G21"/>
    <mergeCell ref="G16:G17"/>
    <mergeCell ref="A20:A21"/>
    <mergeCell ref="B16:B17"/>
    <mergeCell ref="C16:C17"/>
    <mergeCell ref="A22:A23"/>
    <mergeCell ref="B18:B19"/>
    <mergeCell ref="A24:A25"/>
    <mergeCell ref="B20:B21"/>
    <mergeCell ref="G22:G23"/>
    <mergeCell ref="A28:A29"/>
    <mergeCell ref="B24:B25"/>
    <mergeCell ref="C24:C25"/>
    <mergeCell ref="G24:G25"/>
    <mergeCell ref="B26:B27"/>
    <mergeCell ref="C26:C27"/>
    <mergeCell ref="G26:G27"/>
    <mergeCell ref="B28:B29"/>
    <mergeCell ref="C28:C29"/>
    <mergeCell ref="G28:G29"/>
    <mergeCell ref="I29:O29"/>
    <mergeCell ref="I30:O30"/>
    <mergeCell ref="I31:O31"/>
    <mergeCell ref="I32:O32"/>
    <mergeCell ref="B34:B35"/>
    <mergeCell ref="C34:C35"/>
    <mergeCell ref="G34:G35"/>
    <mergeCell ref="F34:F35"/>
    <mergeCell ref="F40:G40"/>
    <mergeCell ref="C38:E38"/>
    <mergeCell ref="F38:G38"/>
    <mergeCell ref="C39:E39"/>
    <mergeCell ref="F39:G39"/>
    <mergeCell ref="C40:E40"/>
  </mergeCells>
  <dataValidations count="1">
    <dataValidation type="list" allowBlank="1" showInputMessage="1" showErrorMessage="1" sqref="D11:F11 D13:E13 D17:F17 D19:F19 D15 D23:F23 D25:F25 D27:F27 D29:F29 F21 D35">
      <formula1>"　,●"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</dc:creator>
  <cp:keywords/>
  <dc:description/>
  <cp:lastModifiedBy>kure</cp:lastModifiedBy>
  <cp:lastPrinted>2018-07-24T07:24:31Z</cp:lastPrinted>
  <dcterms:created xsi:type="dcterms:W3CDTF">2012-04-05T00:43:05Z</dcterms:created>
  <dcterms:modified xsi:type="dcterms:W3CDTF">2018-07-24T07:32:57Z</dcterms:modified>
  <cp:category/>
  <cp:version/>
  <cp:contentType/>
  <cp:contentStatus/>
</cp:coreProperties>
</file>