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ポイント表" sheetId="1" r:id="rId1"/>
  </sheets>
  <definedNames>
    <definedName name="_xlnm.Print_Area" localSheetId="0">'ポイント表'!$A$1:$G$46</definedName>
  </definedNames>
  <calcPr fullCalcOnLoad="1"/>
</workbook>
</file>

<file path=xl/sharedStrings.xml><?xml version="1.0" encoding="utf-8"?>
<sst xmlns="http://schemas.openxmlformats.org/spreadsheetml/2006/main" count="130" uniqueCount="91">
  <si>
    <t>研究課題名</t>
  </si>
  <si>
    <t>要　　素</t>
  </si>
  <si>
    <t>ウエイト</t>
  </si>
  <si>
    <t>ポイント</t>
  </si>
  <si>
    <t>※</t>
  </si>
  <si>
    <t>●</t>
  </si>
  <si>
    <t>セルに各ウエイトの選択をお願いします。</t>
  </si>
  <si>
    <t>Ⅰ　　　　　　　　　　　　　　(ウエイト×１)</t>
  </si>
  <si>
    <t>Ⅱ　　　　　　　　　　　　　　(ウエイト×３)</t>
  </si>
  <si>
    <t>Ⅲ　　　　　　　　　　　　　　(ウエイト×５)</t>
  </si>
  <si>
    <t>数</t>
  </si>
  <si>
    <t>(数欄に自動入力されます）</t>
  </si>
  <si>
    <t>Ａ</t>
  </si>
  <si>
    <t>対象疾患の重症度</t>
  </si>
  <si>
    <t>軽症</t>
  </si>
  <si>
    <t>中等度</t>
  </si>
  <si>
    <t>重症・重篤</t>
  </si>
  <si>
    <t>　</t>
  </si>
  <si>
    <t>Ｂ</t>
  </si>
  <si>
    <t>入院・外来の別</t>
  </si>
  <si>
    <t>外来</t>
  </si>
  <si>
    <t>入院</t>
  </si>
  <si>
    <t>Ｃ</t>
  </si>
  <si>
    <t>Ｄ</t>
  </si>
  <si>
    <t>デザイン</t>
  </si>
  <si>
    <t>オープン</t>
  </si>
  <si>
    <t>単盲検</t>
  </si>
  <si>
    <t>二重盲検</t>
  </si>
  <si>
    <t>プラセボの使用</t>
  </si>
  <si>
    <t>使用</t>
  </si>
  <si>
    <t>併用薬の使用</t>
  </si>
  <si>
    <t>同効薬でも
不変使用可</t>
  </si>
  <si>
    <t>同効薬のみ禁止</t>
  </si>
  <si>
    <t>全面禁止</t>
  </si>
  <si>
    <t>Ｇ</t>
  </si>
  <si>
    <t>内用・外用</t>
  </si>
  <si>
    <t>皮下・筋注</t>
  </si>
  <si>
    <t>静注・特殊</t>
  </si>
  <si>
    <t>４週間以内</t>
  </si>
  <si>
    <t>５～２４週間</t>
  </si>
  <si>
    <t>２５～５２週間</t>
  </si>
  <si>
    <t>Ｉ</t>
  </si>
  <si>
    <t>被験者層</t>
  </si>
  <si>
    <t>成人</t>
  </si>
  <si>
    <r>
      <t>小児、成人</t>
    </r>
    <r>
      <rPr>
        <sz val="8"/>
        <rFont val="ＭＳ ゴシック"/>
        <family val="3"/>
      </rPr>
      <t>（高齢者、肝・腎障害等合併有）</t>
    </r>
  </si>
  <si>
    <t>乳児・新生児</t>
  </si>
  <si>
    <t>Ｊ</t>
  </si>
  <si>
    <t>被験者の選出（適格＋除外基準数）</t>
  </si>
  <si>
    <t>１９以下</t>
  </si>
  <si>
    <t>２０～２９</t>
  </si>
  <si>
    <t>３０以上</t>
  </si>
  <si>
    <t>Ｋ</t>
  </si>
  <si>
    <t>チェックポイントの経過観察回数</t>
  </si>
  <si>
    <t>４以下</t>
  </si>
  <si>
    <t>５～９</t>
  </si>
  <si>
    <t>１０以上</t>
  </si>
  <si>
    <t>Ｌ</t>
  </si>
  <si>
    <t>臨床症状観察項目数</t>
  </si>
  <si>
    <t>Ｍ</t>
  </si>
  <si>
    <t>一般的検査＋非侵襲的機能検査及び画像診断項目数</t>
  </si>
  <si>
    <t>４９以下</t>
  </si>
  <si>
    <t>５０～９９</t>
  </si>
  <si>
    <t>１００以上</t>
  </si>
  <si>
    <t>侵襲的機能検査及び画像診断回数</t>
  </si>
  <si>
    <t>×回数</t>
  </si>
  <si>
    <t>特殊検査のための検体採取回数</t>
  </si>
  <si>
    <t>生検回数</t>
  </si>
  <si>
    <t>症例発表</t>
  </si>
  <si>
    <t>３０枚以内</t>
  </si>
  <si>
    <t>３１～５０枚</t>
  </si>
  <si>
    <t>５１枚以上</t>
  </si>
  <si>
    <t>合計ポイント数</t>
  </si>
  <si>
    <t>基礎額</t>
  </si>
  <si>
    <t>製造販売後臨床試験研究経費 ポイント算出表</t>
  </si>
  <si>
    <t>調査医薬品の投与経路</t>
  </si>
  <si>
    <t>調査医薬品の投与期間</t>
  </si>
  <si>
    <t>Ｅ</t>
  </si>
  <si>
    <t>Ｆ</t>
  </si>
  <si>
    <t>Ｈ</t>
  </si>
  <si>
    <t>Ｎ</t>
  </si>
  <si>
    <t>Ｏ</t>
  </si>
  <si>
    <t>Ｑ</t>
  </si>
  <si>
    <t>Ｐ</t>
  </si>
  <si>
    <t>１：Ｐ及びＱを除いた合計ポイント数</t>
  </si>
  <si>
    <t>２：Ｐ及びＱの合計ポイント数</t>
  </si>
  <si>
    <t>合計ポイントの１×0.8×6000円</t>
  </si>
  <si>
    <t>合計ポイントの２×0.8×6000円</t>
  </si>
  <si>
    <t>再審査・再評価申請用の
文書等の作成</t>
  </si>
  <si>
    <t>別表4</t>
  </si>
  <si>
    <t>※Ｊ、Ｍ、Ｎ、Ｏは52週で実施する回数とする</t>
  </si>
  <si>
    <t>製造販売後臨床試験依頼者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</si>
</sst>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_);[Red]\(&quot;¥&quot;#,##0\)"/>
    <numFmt numFmtId="185" formatCode="&quot;¥&quot;#,##0.0_);[Red]\(&quot;¥&quot;#,##0.0\)"/>
    <numFmt numFmtId="186" formatCode="&quot;¥&quot;#,##0.00_);[Red]\(&quot;¥&quot;#,##0.00\)"/>
    <numFmt numFmtId="187" formatCode="[$-F800]dddd\,\ mmmm\ dd\,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¥-411]#,##0.00;[$¥-411]#,##0.00"/>
    <numFmt numFmtId="193" formatCode="[$¥-411]#,##0.000;[$¥-411]#,##0.000"/>
    <numFmt numFmtId="194" formatCode="[$¥-411]#,##0.0;[$¥-411]#,##0.0"/>
    <numFmt numFmtId="195" formatCode="[$¥-411]#,##0;[$¥-411]#,##0"/>
    <numFmt numFmtId="196" formatCode="[$-409]dddd\,\ mmmm\ dd\,\ yyyy"/>
    <numFmt numFmtId="197" formatCode="0_);[Red]\(0\)"/>
    <numFmt numFmtId="198" formatCode="&quot;¥&quot;#,##0;[Red]&quot;¥&quot;#,##0"/>
    <numFmt numFmtId="199" formatCode="0.0%"/>
    <numFmt numFmtId="200" formatCode="#,##0_);[Red]\(#,##0\)"/>
    <numFmt numFmtId="201" formatCode="#,##0;[Red]#,##0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b/>
      <sz val="12"/>
      <name val="ＭＳ Ｐ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b/>
      <sz val="11"/>
      <color rgb="FFFF0000"/>
      <name val="ＭＳ ゴシック"/>
      <family val="3"/>
    </font>
    <font>
      <sz val="11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/>
    </border>
    <border>
      <left style="hair"/>
      <right style="thin"/>
      <top style="hair"/>
      <bottom style="hair"/>
    </border>
    <border>
      <left style="hair"/>
      <right style="hair"/>
      <top/>
      <bottom style="hair"/>
    </border>
    <border>
      <left style="thin"/>
      <right style="thin"/>
      <top style="hair"/>
      <bottom/>
    </border>
    <border>
      <left style="hair"/>
      <right style="hair"/>
      <top style="hair"/>
      <bottom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thin"/>
      <right style="hair"/>
      <top style="hair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hair"/>
      <top/>
      <bottom/>
    </border>
    <border>
      <left style="hair"/>
      <right style="hair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hair"/>
      <top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/>
    </border>
    <border>
      <left/>
      <right style="hair"/>
      <top/>
      <bottom style="hair"/>
    </border>
    <border>
      <left/>
      <right style="hair"/>
      <top style="hair"/>
      <bottom/>
    </border>
    <border diagonalUp="1">
      <left style="hair"/>
      <right style="hair"/>
      <top style="hair"/>
      <bottom/>
      <diagonal style="hair"/>
    </border>
    <border diagonalUp="1">
      <left style="hair"/>
      <right style="hair"/>
      <top/>
      <bottom style="hair"/>
      <diagonal style="hair"/>
    </border>
    <border>
      <left style="hair"/>
      <right style="thin"/>
      <top style="hair"/>
      <bottom/>
    </border>
    <border>
      <left style="hair"/>
      <right style="thin"/>
      <top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33" borderId="16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Border="1" applyAlignment="1">
      <alignment horizontal="left" indent="1"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right" vertical="center"/>
    </xf>
    <xf numFmtId="0" fontId="3" fillId="0" borderId="22" xfId="0" applyFont="1" applyBorder="1" applyAlignment="1">
      <alignment horizontal="left" vertic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0" fillId="0" borderId="0" xfId="0" applyAlignment="1">
      <alignment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34" borderId="1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3" fillId="0" borderId="3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textRotation="255" shrinkToFit="1"/>
    </xf>
    <xf numFmtId="0" fontId="3" fillId="0" borderId="27" xfId="0" applyFont="1" applyBorder="1" applyAlignment="1">
      <alignment shrinkToFit="1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49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right" vertical="center"/>
    </xf>
    <xf numFmtId="0" fontId="3" fillId="0" borderId="51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15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42" fontId="11" fillId="0" borderId="32" xfId="0" applyNumberFormat="1" applyFont="1" applyBorder="1" applyAlignment="1">
      <alignment horizontal="center" vertical="center"/>
    </xf>
    <xf numFmtId="42" fontId="11" fillId="0" borderId="33" xfId="0" applyNumberFormat="1" applyFont="1" applyBorder="1" applyAlignment="1">
      <alignment horizontal="center" vertical="center"/>
    </xf>
    <xf numFmtId="42" fontId="3" fillId="0" borderId="52" xfId="0" applyNumberFormat="1" applyFont="1" applyBorder="1" applyAlignment="1">
      <alignment horizontal="right" vertical="center"/>
    </xf>
    <xf numFmtId="42" fontId="3" fillId="0" borderId="32" xfId="0" applyNumberFormat="1" applyFont="1" applyBorder="1" applyAlignment="1">
      <alignment horizontal="right" vertical="center"/>
    </xf>
    <xf numFmtId="42" fontId="3" fillId="0" borderId="33" xfId="0" applyNumberFormat="1" applyFont="1" applyBorder="1" applyAlignment="1">
      <alignment horizontal="right" vertical="center"/>
    </xf>
    <xf numFmtId="0" fontId="3" fillId="0" borderId="53" xfId="0" applyFont="1" applyBorder="1" applyAlignment="1">
      <alignment vertical="center"/>
    </xf>
    <xf numFmtId="0" fontId="3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1314450</xdr:colOff>
      <xdr:row>0</xdr:row>
      <xdr:rowOff>114300</xdr:rowOff>
    </xdr:from>
    <xdr:to>
      <xdr:col>6</xdr:col>
      <xdr:colOff>266700</xdr:colOff>
      <xdr:row>2</xdr:row>
      <xdr:rowOff>28575</xdr:rowOff>
    </xdr:to>
    <xdr:sp>
      <xdr:nvSpPr>
        <xdr:cNvPr id="1" name="正方形/長方形 1"/>
        <xdr:cNvSpPr>
          <a:spLocks/>
        </xdr:cNvSpPr>
      </xdr:nvSpPr>
      <xdr:spPr>
        <a:xfrm>
          <a:off x="6362700" y="114300"/>
          <a:ext cx="428625" cy="2571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28">
      <selection activeCell="D51" sqref="D51"/>
    </sheetView>
  </sheetViews>
  <sheetFormatPr defaultColWidth="9.140625" defaultRowHeight="15"/>
  <cols>
    <col min="1" max="1" width="2.8515625" style="1" customWidth="1"/>
    <col min="2" max="2" width="25.57421875" style="1" customWidth="1"/>
    <col min="3" max="3" width="3.57421875" style="1" customWidth="1"/>
    <col min="4" max="4" width="21.28125" style="1" customWidth="1"/>
    <col min="5" max="5" width="22.421875" style="1" customWidth="1"/>
    <col min="6" max="6" width="22.140625" style="1" customWidth="1"/>
    <col min="7" max="7" width="4.421875" style="1" customWidth="1"/>
    <col min="8" max="8" width="2.140625" style="1" customWidth="1"/>
    <col min="9" max="9" width="5.140625" style="1" customWidth="1"/>
    <col min="10" max="10" width="9.00390625" style="1" customWidth="1"/>
    <col min="11" max="11" width="17.7109375" style="1" customWidth="1"/>
    <col min="12" max="12" width="12.8515625" style="1" customWidth="1"/>
    <col min="13" max="13" width="9.140625" style="1" customWidth="1"/>
    <col min="14" max="14" width="11.57421875" style="1" bestFit="1" customWidth="1"/>
    <col min="15" max="16384" width="9.00390625" style="1" customWidth="1"/>
  </cols>
  <sheetData>
    <row r="1" ht="9.75" customHeight="1">
      <c r="G1" s="2"/>
    </row>
    <row r="2" spans="1:7" ht="17.25">
      <c r="A2" s="3" t="s">
        <v>73</v>
      </c>
      <c r="B2" s="3"/>
      <c r="C2" s="3"/>
      <c r="D2" s="3"/>
      <c r="E2" s="3"/>
      <c r="F2" s="3"/>
      <c r="G2" s="53" t="s">
        <v>88</v>
      </c>
    </row>
    <row r="3" spans="1:7" ht="12" customHeight="1">
      <c r="A3" s="3"/>
      <c r="B3" s="3"/>
      <c r="C3" s="3"/>
      <c r="D3" s="3"/>
      <c r="E3" s="3"/>
      <c r="F3" s="3"/>
      <c r="G3" s="3"/>
    </row>
    <row r="4" spans="1:7" ht="9.75" customHeight="1">
      <c r="A4" s="3"/>
      <c r="B4" s="4"/>
      <c r="C4" s="3"/>
      <c r="D4" s="68"/>
      <c r="E4" s="69"/>
      <c r="F4" s="69"/>
      <c r="G4" s="3"/>
    </row>
    <row r="5" spans="2:10" ht="15.75" customHeight="1">
      <c r="B5" s="5" t="s">
        <v>0</v>
      </c>
      <c r="C5" s="6"/>
      <c r="D5" s="70"/>
      <c r="E5" s="70"/>
      <c r="F5" s="70"/>
      <c r="J5" s="7"/>
    </row>
    <row r="6" spans="1:6" ht="24" customHeight="1">
      <c r="A6" s="8"/>
      <c r="B6" s="9" t="s">
        <v>90</v>
      </c>
      <c r="C6" s="9"/>
      <c r="D6" s="71"/>
      <c r="E6" s="71"/>
      <c r="F6" s="71"/>
    </row>
    <row r="7" spans="1:6" ht="13.5">
      <c r="A7" s="8"/>
      <c r="B7" s="8"/>
      <c r="C7" s="8"/>
      <c r="D7" s="8"/>
      <c r="E7" s="8"/>
      <c r="F7" s="8"/>
    </row>
    <row r="8" spans="1:11" ht="21" customHeight="1">
      <c r="A8" s="64" t="s">
        <v>1</v>
      </c>
      <c r="B8" s="72"/>
      <c r="C8" s="74" t="s">
        <v>2</v>
      </c>
      <c r="D8" s="76" t="s">
        <v>3</v>
      </c>
      <c r="E8" s="77"/>
      <c r="F8" s="77"/>
      <c r="G8" s="78"/>
      <c r="I8" s="7" t="s">
        <v>4</v>
      </c>
      <c r="J8" s="10" t="s">
        <v>5</v>
      </c>
      <c r="K8" s="1" t="s">
        <v>6</v>
      </c>
    </row>
    <row r="9" spans="1:12" ht="27">
      <c r="A9" s="66"/>
      <c r="B9" s="73"/>
      <c r="C9" s="75"/>
      <c r="D9" s="11" t="s">
        <v>7</v>
      </c>
      <c r="E9" s="11" t="s">
        <v>8</v>
      </c>
      <c r="F9" s="11" t="s">
        <v>9</v>
      </c>
      <c r="G9" s="12" t="s">
        <v>10</v>
      </c>
      <c r="I9" s="13" t="s">
        <v>11</v>
      </c>
      <c r="L9" s="14"/>
    </row>
    <row r="10" spans="1:7" ht="13.5">
      <c r="A10" s="79" t="s">
        <v>12</v>
      </c>
      <c r="B10" s="81" t="s">
        <v>13</v>
      </c>
      <c r="C10" s="83">
        <v>2</v>
      </c>
      <c r="D10" s="15" t="s">
        <v>14</v>
      </c>
      <c r="E10" s="15" t="s">
        <v>15</v>
      </c>
      <c r="F10" s="15" t="s">
        <v>16</v>
      </c>
      <c r="G10" s="91">
        <f>IF(D11="●",C10*1,IF(E11="●",C10*3,IF(F11="●",C10*5,"")))</f>
      </c>
    </row>
    <row r="11" spans="1:7" ht="13.5">
      <c r="A11" s="80"/>
      <c r="B11" s="82"/>
      <c r="C11" s="84"/>
      <c r="D11" s="17" t="s">
        <v>17</v>
      </c>
      <c r="E11" s="17"/>
      <c r="F11" s="18" t="s">
        <v>17</v>
      </c>
      <c r="G11" s="91"/>
    </row>
    <row r="12" spans="1:12" ht="13.5">
      <c r="A12" s="92" t="s">
        <v>18</v>
      </c>
      <c r="B12" s="85" t="s">
        <v>19</v>
      </c>
      <c r="C12" s="86">
        <v>1</v>
      </c>
      <c r="D12" s="20" t="s">
        <v>20</v>
      </c>
      <c r="E12" s="20" t="s">
        <v>21</v>
      </c>
      <c r="F12" s="87"/>
      <c r="G12" s="89">
        <f>IF(D13="●",C12*1,IF(E13="●",C12*3,IF(F13="●",C12*5,"")))</f>
      </c>
      <c r="K12" s="21"/>
      <c r="L12" s="21"/>
    </row>
    <row r="13" spans="1:12" ht="13.5">
      <c r="A13" s="80"/>
      <c r="B13" s="82"/>
      <c r="C13" s="84"/>
      <c r="D13" s="17" t="s">
        <v>17</v>
      </c>
      <c r="E13" s="17"/>
      <c r="F13" s="88"/>
      <c r="G13" s="90"/>
      <c r="K13" s="22"/>
      <c r="L13" s="22"/>
    </row>
    <row r="14" spans="1:12" ht="13.5">
      <c r="A14" s="92" t="s">
        <v>22</v>
      </c>
      <c r="B14" s="85" t="s">
        <v>24</v>
      </c>
      <c r="C14" s="86">
        <v>2</v>
      </c>
      <c r="D14" s="20" t="s">
        <v>25</v>
      </c>
      <c r="E14" s="20" t="s">
        <v>26</v>
      </c>
      <c r="F14" s="20" t="s">
        <v>27</v>
      </c>
      <c r="G14" s="91">
        <f>IF(D15="●",C14*1,IF(E15="●",C14*3,IF(F15="●",C14*5,"")))</f>
      </c>
      <c r="K14" s="22"/>
      <c r="L14" s="22"/>
    </row>
    <row r="15" spans="1:12" ht="13.5">
      <c r="A15" s="80"/>
      <c r="B15" s="82"/>
      <c r="C15" s="84"/>
      <c r="D15" s="17" t="s">
        <v>17</v>
      </c>
      <c r="E15" s="17" t="s">
        <v>17</v>
      </c>
      <c r="F15" s="17" t="s">
        <v>17</v>
      </c>
      <c r="G15" s="91"/>
      <c r="K15" s="22"/>
      <c r="L15" s="22"/>
    </row>
    <row r="16" spans="1:12" ht="13.5">
      <c r="A16" s="92" t="s">
        <v>23</v>
      </c>
      <c r="B16" s="85" t="s">
        <v>28</v>
      </c>
      <c r="C16" s="86">
        <v>3</v>
      </c>
      <c r="D16" s="20" t="s">
        <v>29</v>
      </c>
      <c r="E16" s="93"/>
      <c r="F16" s="93"/>
      <c r="G16" s="91">
        <f>IF(D17="●",C16*1,IF(E17="●",C16*3,IF(F17="●",C16*5,"")))</f>
      </c>
      <c r="K16" s="22"/>
      <c r="L16" s="22"/>
    </row>
    <row r="17" spans="1:13" ht="13.5">
      <c r="A17" s="80"/>
      <c r="B17" s="82"/>
      <c r="C17" s="84"/>
      <c r="D17" s="17" t="s">
        <v>17</v>
      </c>
      <c r="E17" s="93"/>
      <c r="F17" s="93"/>
      <c r="G17" s="91"/>
      <c r="K17" s="22"/>
      <c r="L17" s="22"/>
      <c r="M17" s="22"/>
    </row>
    <row r="18" spans="1:13" ht="27.75" customHeight="1">
      <c r="A18" s="92" t="s">
        <v>76</v>
      </c>
      <c r="B18" s="85" t="s">
        <v>30</v>
      </c>
      <c r="C18" s="86">
        <v>1</v>
      </c>
      <c r="D18" s="24" t="s">
        <v>31</v>
      </c>
      <c r="E18" s="20" t="s">
        <v>32</v>
      </c>
      <c r="F18" s="20" t="s">
        <v>33</v>
      </c>
      <c r="G18" s="91">
        <f>IF(D19="●",C18*1,IF(E19="●",C18*3,IF(F19="●",C18*5,"")))</f>
      </c>
      <c r="J18" s="25"/>
      <c r="K18" s="22"/>
      <c r="L18" s="22"/>
      <c r="M18" s="22"/>
    </row>
    <row r="19" spans="1:14" ht="19.5" customHeight="1">
      <c r="A19" s="80"/>
      <c r="B19" s="82"/>
      <c r="C19" s="84"/>
      <c r="D19" s="17" t="s">
        <v>17</v>
      </c>
      <c r="E19" s="17" t="s">
        <v>17</v>
      </c>
      <c r="F19" s="17" t="s">
        <v>17</v>
      </c>
      <c r="G19" s="91"/>
      <c r="J19" s="26"/>
      <c r="K19" s="27"/>
      <c r="L19" s="22"/>
      <c r="M19" s="22"/>
      <c r="N19" s="22"/>
    </row>
    <row r="20" spans="1:7" ht="13.5">
      <c r="A20" s="92" t="s">
        <v>77</v>
      </c>
      <c r="B20" s="85" t="s">
        <v>74</v>
      </c>
      <c r="C20" s="86">
        <v>1</v>
      </c>
      <c r="D20" s="20" t="s">
        <v>35</v>
      </c>
      <c r="E20" s="20" t="s">
        <v>36</v>
      </c>
      <c r="F20" s="20" t="s">
        <v>37</v>
      </c>
      <c r="G20" s="91">
        <f>IF(D21="●",C20*1,IF(E21="●",C20*3,IF(F21="●",C20*5,"")))</f>
      </c>
    </row>
    <row r="21" spans="1:17" ht="20.25" customHeight="1">
      <c r="A21" s="80"/>
      <c r="B21" s="82"/>
      <c r="C21" s="84"/>
      <c r="D21" s="17" t="s">
        <v>17</v>
      </c>
      <c r="E21" s="17" t="s">
        <v>17</v>
      </c>
      <c r="F21" s="17" t="s">
        <v>17</v>
      </c>
      <c r="G21" s="91"/>
      <c r="I21" s="28"/>
      <c r="J21" s="29"/>
      <c r="K21" s="30"/>
      <c r="L21" s="30"/>
      <c r="M21" s="30"/>
      <c r="N21" s="21"/>
      <c r="O21" s="21"/>
      <c r="P21" s="21"/>
      <c r="Q21" s="21"/>
    </row>
    <row r="22" spans="1:17" ht="18.75" customHeight="1">
      <c r="A22" s="92" t="s">
        <v>34</v>
      </c>
      <c r="B22" s="85" t="s">
        <v>75</v>
      </c>
      <c r="C22" s="86">
        <v>3</v>
      </c>
      <c r="D22" s="86" t="s">
        <v>38</v>
      </c>
      <c r="E22" s="86" t="s">
        <v>39</v>
      </c>
      <c r="F22" s="95" t="s">
        <v>40</v>
      </c>
      <c r="G22" s="89">
        <f>IF(D24="●",C22*1,IF(E24="●",C22*3,IF(F24="●",C22*5,"")))</f>
      </c>
      <c r="I22" s="21"/>
      <c r="J22" s="29"/>
      <c r="K22" s="31"/>
      <c r="L22" s="31"/>
      <c r="M22" s="31"/>
      <c r="N22" s="21"/>
      <c r="O22" s="21"/>
      <c r="P22" s="21"/>
      <c r="Q22" s="21"/>
    </row>
    <row r="23" spans="1:17" ht="27.75" customHeight="1">
      <c r="A23" s="98"/>
      <c r="B23" s="99"/>
      <c r="C23" s="94"/>
      <c r="D23" s="94"/>
      <c r="E23" s="94"/>
      <c r="F23" s="96"/>
      <c r="G23" s="97"/>
      <c r="I23" s="21"/>
      <c r="J23" s="29"/>
      <c r="K23" s="21"/>
      <c r="L23" s="32"/>
      <c r="M23" s="21"/>
      <c r="N23" s="21"/>
      <c r="O23" s="21"/>
      <c r="P23" s="21"/>
      <c r="Q23" s="21"/>
    </row>
    <row r="24" spans="1:17" ht="17.25" customHeight="1">
      <c r="A24" s="80"/>
      <c r="B24" s="82"/>
      <c r="C24" s="84"/>
      <c r="D24" s="17" t="s">
        <v>17</v>
      </c>
      <c r="E24" s="17" t="s">
        <v>17</v>
      </c>
      <c r="F24" s="17" t="s">
        <v>17</v>
      </c>
      <c r="G24" s="90"/>
      <c r="I24" s="21"/>
      <c r="J24" s="29"/>
      <c r="K24" s="21"/>
      <c r="L24" s="21"/>
      <c r="M24" s="21"/>
      <c r="N24" s="21"/>
      <c r="O24" s="21"/>
      <c r="P24" s="21"/>
      <c r="Q24" s="21"/>
    </row>
    <row r="25" spans="1:17" ht="24">
      <c r="A25" s="92" t="s">
        <v>78</v>
      </c>
      <c r="B25" s="85" t="s">
        <v>42</v>
      </c>
      <c r="C25" s="86">
        <v>1</v>
      </c>
      <c r="D25" s="20" t="s">
        <v>43</v>
      </c>
      <c r="E25" s="23" t="s">
        <v>44</v>
      </c>
      <c r="F25" s="20" t="s">
        <v>45</v>
      </c>
      <c r="G25" s="91">
        <f>IF(D26="●",C25*1,IF(E26="●",C25*3,IF(F26="●",C25*5,"")))</f>
      </c>
      <c r="I25" s="21"/>
      <c r="J25" s="21"/>
      <c r="K25" s="21"/>
      <c r="L25" s="21"/>
      <c r="M25" s="21"/>
      <c r="N25" s="21"/>
      <c r="O25" s="21"/>
      <c r="P25" s="21"/>
      <c r="Q25" s="21"/>
    </row>
    <row r="26" spans="1:17" ht="13.5">
      <c r="A26" s="80"/>
      <c r="B26" s="82"/>
      <c r="C26" s="84"/>
      <c r="D26" s="17" t="s">
        <v>17</v>
      </c>
      <c r="E26" s="17" t="s">
        <v>17</v>
      </c>
      <c r="F26" s="17" t="s">
        <v>17</v>
      </c>
      <c r="G26" s="9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14.25" customHeight="1">
      <c r="A27" s="92" t="s">
        <v>41</v>
      </c>
      <c r="B27" s="85" t="s">
        <v>47</v>
      </c>
      <c r="C27" s="86">
        <v>1</v>
      </c>
      <c r="D27" s="20" t="s">
        <v>48</v>
      </c>
      <c r="E27" s="20" t="s">
        <v>49</v>
      </c>
      <c r="F27" s="20" t="s">
        <v>50</v>
      </c>
      <c r="G27" s="91">
        <f>IF(D28="●",C27*1,IF(E28="●",C27*3,IF(F28="●",C27*5,"")))</f>
      </c>
      <c r="I27" s="21"/>
      <c r="J27" s="21"/>
      <c r="K27" s="21"/>
      <c r="L27" s="21"/>
      <c r="M27" s="21"/>
      <c r="N27" s="21"/>
      <c r="O27" s="21"/>
      <c r="P27" s="21"/>
      <c r="Q27" s="21"/>
    </row>
    <row r="28" spans="1:17" ht="13.5">
      <c r="A28" s="80"/>
      <c r="B28" s="82"/>
      <c r="C28" s="84"/>
      <c r="D28" s="17" t="s">
        <v>17</v>
      </c>
      <c r="E28" s="17" t="s">
        <v>17</v>
      </c>
      <c r="F28" s="17" t="s">
        <v>17</v>
      </c>
      <c r="G28" s="91"/>
      <c r="I28" s="21"/>
      <c r="J28" s="21"/>
      <c r="K28" s="21"/>
      <c r="L28" s="21"/>
      <c r="M28" s="21"/>
      <c r="N28" s="21"/>
      <c r="O28" s="21"/>
      <c r="P28" s="21"/>
      <c r="Q28" s="21"/>
    </row>
    <row r="29" spans="1:17" ht="13.5">
      <c r="A29" s="92" t="s">
        <v>46</v>
      </c>
      <c r="B29" s="85" t="s">
        <v>52</v>
      </c>
      <c r="C29" s="86">
        <v>2</v>
      </c>
      <c r="D29" s="20" t="s">
        <v>53</v>
      </c>
      <c r="E29" s="50" t="s">
        <v>54</v>
      </c>
      <c r="F29" s="20" t="s">
        <v>55</v>
      </c>
      <c r="G29" s="91">
        <f>IF(D30="●",C29*1,IF(E30="●",C29*3,IF(F30="●",C29*5,"")))</f>
      </c>
      <c r="I29" s="21"/>
      <c r="J29" s="21"/>
      <c r="K29" s="21"/>
      <c r="L29" s="21"/>
      <c r="M29" s="21"/>
      <c r="N29" s="21"/>
      <c r="O29" s="21"/>
      <c r="P29" s="21"/>
      <c r="Q29" s="21"/>
    </row>
    <row r="30" spans="1:17" ht="13.5">
      <c r="A30" s="80"/>
      <c r="B30" s="82"/>
      <c r="C30" s="84"/>
      <c r="D30" s="17" t="s">
        <v>17</v>
      </c>
      <c r="E30" s="17" t="s">
        <v>17</v>
      </c>
      <c r="F30" s="17" t="s">
        <v>17</v>
      </c>
      <c r="G30" s="91"/>
      <c r="I30" s="21"/>
      <c r="J30" s="21"/>
      <c r="K30" s="21"/>
      <c r="L30" s="21"/>
      <c r="M30" s="21"/>
      <c r="N30" s="21"/>
      <c r="O30" s="21"/>
      <c r="P30" s="21"/>
      <c r="Q30" s="21"/>
    </row>
    <row r="31" spans="1:17" ht="13.5">
      <c r="A31" s="92" t="s">
        <v>51</v>
      </c>
      <c r="B31" s="85" t="s">
        <v>57</v>
      </c>
      <c r="C31" s="86">
        <v>1</v>
      </c>
      <c r="D31" s="20" t="s">
        <v>53</v>
      </c>
      <c r="E31" s="20" t="s">
        <v>54</v>
      </c>
      <c r="F31" s="20" t="s">
        <v>55</v>
      </c>
      <c r="G31" s="91">
        <f>IF(D32="●",C31*1,IF(E32="●",C31*3,IF(F32="●",C31*5,"")))</f>
      </c>
      <c r="I31" s="21"/>
      <c r="J31" s="21"/>
      <c r="K31" s="21"/>
      <c r="L31" s="21"/>
      <c r="M31" s="21"/>
      <c r="N31" s="21"/>
      <c r="O31" s="21"/>
      <c r="P31" s="21"/>
      <c r="Q31" s="21"/>
    </row>
    <row r="32" spans="1:17" ht="13.5">
      <c r="A32" s="80"/>
      <c r="B32" s="82"/>
      <c r="C32" s="84"/>
      <c r="D32" s="17" t="s">
        <v>17</v>
      </c>
      <c r="E32" s="17" t="s">
        <v>17</v>
      </c>
      <c r="F32" s="17" t="s">
        <v>17</v>
      </c>
      <c r="G32" s="91"/>
      <c r="I32" s="21"/>
      <c r="J32" s="21"/>
      <c r="K32" s="21"/>
      <c r="L32" s="21"/>
      <c r="M32" s="21"/>
      <c r="N32" s="21"/>
      <c r="O32" s="21"/>
      <c r="P32" s="21"/>
      <c r="Q32" s="21"/>
    </row>
    <row r="33" spans="1:15" ht="13.5">
      <c r="A33" s="92" t="s">
        <v>56</v>
      </c>
      <c r="B33" s="85" t="s">
        <v>59</v>
      </c>
      <c r="C33" s="86">
        <v>1</v>
      </c>
      <c r="D33" s="20" t="s">
        <v>60</v>
      </c>
      <c r="E33" s="20" t="s">
        <v>61</v>
      </c>
      <c r="F33" s="20" t="s">
        <v>62</v>
      </c>
      <c r="G33" s="91">
        <f>IF(D34="●",C33*1,IF(E34="●",C33*3,IF(F34="●",C33*5,"")))</f>
      </c>
      <c r="K33" s="22"/>
      <c r="L33" s="22"/>
      <c r="M33" s="22"/>
      <c r="N33" s="22"/>
      <c r="O33" s="22"/>
    </row>
    <row r="34" spans="1:15" ht="25.5" customHeight="1">
      <c r="A34" s="80"/>
      <c r="B34" s="82"/>
      <c r="C34" s="84"/>
      <c r="D34" s="17" t="s">
        <v>17</v>
      </c>
      <c r="E34" s="17" t="s">
        <v>17</v>
      </c>
      <c r="F34" s="17" t="s">
        <v>17</v>
      </c>
      <c r="G34" s="91"/>
      <c r="I34" s="102"/>
      <c r="J34" s="102"/>
      <c r="K34" s="102"/>
      <c r="L34" s="102"/>
      <c r="M34" s="102"/>
      <c r="N34" s="102"/>
      <c r="O34" s="102"/>
    </row>
    <row r="35" spans="1:15" ht="33.75" customHeight="1">
      <c r="A35" s="19" t="s">
        <v>58</v>
      </c>
      <c r="B35" s="34" t="s">
        <v>63</v>
      </c>
      <c r="C35" s="35">
        <v>3</v>
      </c>
      <c r="D35" s="36"/>
      <c r="E35" s="37" t="s">
        <v>64</v>
      </c>
      <c r="F35" s="38"/>
      <c r="G35" s="16">
        <f>C35*D35</f>
        <v>0</v>
      </c>
      <c r="I35" s="103"/>
      <c r="J35" s="103"/>
      <c r="K35" s="103"/>
      <c r="L35" s="103"/>
      <c r="M35" s="103"/>
      <c r="N35" s="103"/>
      <c r="O35" s="103"/>
    </row>
    <row r="36" spans="1:15" ht="27" customHeight="1">
      <c r="A36" s="51" t="s">
        <v>79</v>
      </c>
      <c r="B36" s="34" t="s">
        <v>65</v>
      </c>
      <c r="C36" s="35">
        <v>2</v>
      </c>
      <c r="D36" s="36"/>
      <c r="E36" s="37" t="s">
        <v>64</v>
      </c>
      <c r="F36" s="38"/>
      <c r="G36" s="16">
        <f>C36*D36</f>
        <v>0</v>
      </c>
      <c r="I36" s="104"/>
      <c r="J36" s="104"/>
      <c r="K36" s="104"/>
      <c r="L36" s="104"/>
      <c r="M36" s="104"/>
      <c r="N36" s="104"/>
      <c r="O36" s="104"/>
    </row>
    <row r="37" spans="1:15" ht="15.75" customHeight="1">
      <c r="A37" s="33" t="s">
        <v>80</v>
      </c>
      <c r="B37" s="34" t="s">
        <v>66</v>
      </c>
      <c r="C37" s="35">
        <v>5</v>
      </c>
      <c r="D37" s="36"/>
      <c r="E37" s="37" t="s">
        <v>64</v>
      </c>
      <c r="F37" s="38"/>
      <c r="G37" s="16">
        <f>C37*D37</f>
        <v>0</v>
      </c>
      <c r="I37" s="100"/>
      <c r="J37" s="100"/>
      <c r="K37" s="100"/>
      <c r="L37" s="100"/>
      <c r="M37" s="100"/>
      <c r="N37" s="100"/>
      <c r="O37" s="100"/>
    </row>
    <row r="38" spans="1:7" ht="15.75" customHeight="1">
      <c r="A38" s="33" t="s">
        <v>82</v>
      </c>
      <c r="B38" s="39" t="s">
        <v>67</v>
      </c>
      <c r="C38" s="20">
        <v>7</v>
      </c>
      <c r="D38" s="40"/>
      <c r="E38" s="37" t="s">
        <v>64</v>
      </c>
      <c r="F38" s="41"/>
      <c r="G38" s="16">
        <f>C38*D38</f>
        <v>0</v>
      </c>
    </row>
    <row r="39" spans="1:11" ht="13.5">
      <c r="A39" s="92" t="s">
        <v>81</v>
      </c>
      <c r="B39" s="85" t="s">
        <v>87</v>
      </c>
      <c r="C39" s="86">
        <v>5</v>
      </c>
      <c r="D39" s="20" t="s">
        <v>68</v>
      </c>
      <c r="E39" s="20" t="s">
        <v>69</v>
      </c>
      <c r="F39" s="20" t="s">
        <v>70</v>
      </c>
      <c r="G39" s="101">
        <f>IF(D40="●",C39*1,IF(E40="●",C39*3,IF(F40="●",C39*5,"")))</f>
      </c>
      <c r="K39" s="42"/>
    </row>
    <row r="40" spans="1:7" ht="14.25" thickBot="1">
      <c r="A40" s="80"/>
      <c r="B40" s="82"/>
      <c r="C40" s="84"/>
      <c r="D40" s="17" t="s">
        <v>17</v>
      </c>
      <c r="E40" s="17" t="s">
        <v>17</v>
      </c>
      <c r="F40" s="17" t="s">
        <v>17</v>
      </c>
      <c r="G40" s="101"/>
    </row>
    <row r="41" spans="1:11" ht="21" customHeight="1" thickBot="1">
      <c r="A41" s="64" t="s">
        <v>71</v>
      </c>
      <c r="B41" s="65"/>
      <c r="C41" s="54"/>
      <c r="D41" s="43" t="s">
        <v>83</v>
      </c>
      <c r="E41" s="44"/>
      <c r="F41" s="45"/>
      <c r="G41" s="52">
        <f>SUM(G10:G37)</f>
        <v>0</v>
      </c>
      <c r="H41" s="22"/>
      <c r="I41" s="22"/>
      <c r="K41" s="42"/>
    </row>
    <row r="42" spans="1:11" ht="21" customHeight="1">
      <c r="A42" s="66"/>
      <c r="B42" s="67"/>
      <c r="C42" s="55"/>
      <c r="D42" s="46" t="s">
        <v>84</v>
      </c>
      <c r="E42" s="47"/>
      <c r="F42" s="48"/>
      <c r="G42" s="49">
        <f>SUM(G38:G40)</f>
        <v>0</v>
      </c>
      <c r="H42" s="22"/>
      <c r="I42" s="22"/>
      <c r="K42" s="22"/>
    </row>
    <row r="43" spans="1:7" ht="19.5" customHeight="1">
      <c r="A43" s="110"/>
      <c r="B43" s="56"/>
      <c r="C43" s="58" t="s">
        <v>85</v>
      </c>
      <c r="D43" s="59"/>
      <c r="E43" s="60"/>
      <c r="F43" s="107">
        <f>G41*0.8*6000</f>
        <v>0</v>
      </c>
      <c r="G43" s="107"/>
    </row>
    <row r="44" spans="1:7" ht="19.5" customHeight="1">
      <c r="A44" s="111"/>
      <c r="B44" s="57"/>
      <c r="C44" s="58" t="s">
        <v>86</v>
      </c>
      <c r="D44" s="59"/>
      <c r="E44" s="60"/>
      <c r="F44" s="108">
        <f>G42*0.8*6000</f>
        <v>0</v>
      </c>
      <c r="G44" s="109"/>
    </row>
    <row r="45" spans="1:7" ht="19.5" customHeight="1">
      <c r="A45" s="111"/>
      <c r="B45" s="57"/>
      <c r="C45" s="61" t="s">
        <v>72</v>
      </c>
      <c r="D45" s="62"/>
      <c r="E45" s="63"/>
      <c r="F45" s="105">
        <f>F43+F44</f>
        <v>0</v>
      </c>
      <c r="G45" s="106"/>
    </row>
    <row r="46" ht="13.5">
      <c r="B46" s="1" t="s">
        <v>89</v>
      </c>
    </row>
  </sheetData>
  <sheetProtection/>
  <mergeCells count="71">
    <mergeCell ref="A39:A40"/>
    <mergeCell ref="F45:G45"/>
    <mergeCell ref="F43:G43"/>
    <mergeCell ref="F44:G44"/>
    <mergeCell ref="I34:O34"/>
    <mergeCell ref="I35:O35"/>
    <mergeCell ref="I36:O36"/>
    <mergeCell ref="A29:A30"/>
    <mergeCell ref="A31:A32"/>
    <mergeCell ref="A33:A34"/>
    <mergeCell ref="B31:B32"/>
    <mergeCell ref="C31:C32"/>
    <mergeCell ref="G31:G32"/>
    <mergeCell ref="I37:O37"/>
    <mergeCell ref="B39:B40"/>
    <mergeCell ref="C39:C40"/>
    <mergeCell ref="G39:G40"/>
    <mergeCell ref="B33:B34"/>
    <mergeCell ref="C33:C34"/>
    <mergeCell ref="G33:G34"/>
    <mergeCell ref="A27:A28"/>
    <mergeCell ref="B27:B28"/>
    <mergeCell ref="C27:C28"/>
    <mergeCell ref="G27:G28"/>
    <mergeCell ref="B29:B30"/>
    <mergeCell ref="C29:C30"/>
    <mergeCell ref="G29:G30"/>
    <mergeCell ref="G22:G24"/>
    <mergeCell ref="A22:A24"/>
    <mergeCell ref="G18:G19"/>
    <mergeCell ref="G20:G21"/>
    <mergeCell ref="B22:B24"/>
    <mergeCell ref="A25:A26"/>
    <mergeCell ref="B25:B26"/>
    <mergeCell ref="C25:C26"/>
    <mergeCell ref="G25:G26"/>
    <mergeCell ref="C20:C21"/>
    <mergeCell ref="A18:A19"/>
    <mergeCell ref="B18:B19"/>
    <mergeCell ref="C18:C19"/>
    <mergeCell ref="A20:A21"/>
    <mergeCell ref="B20:B21"/>
    <mergeCell ref="A16:A17"/>
    <mergeCell ref="E16:E17"/>
    <mergeCell ref="F16:F17"/>
    <mergeCell ref="G16:G17"/>
    <mergeCell ref="C22:C24"/>
    <mergeCell ref="D22:D23"/>
    <mergeCell ref="E22:E23"/>
    <mergeCell ref="F22:F23"/>
    <mergeCell ref="B16:B17"/>
    <mergeCell ref="C16:C17"/>
    <mergeCell ref="C12:C13"/>
    <mergeCell ref="F12:F13"/>
    <mergeCell ref="G12:G13"/>
    <mergeCell ref="G10:G11"/>
    <mergeCell ref="A12:A13"/>
    <mergeCell ref="A14:A15"/>
    <mergeCell ref="B14:B15"/>
    <mergeCell ref="C14:C15"/>
    <mergeCell ref="G14:G15"/>
    <mergeCell ref="A41:B42"/>
    <mergeCell ref="D4:F5"/>
    <mergeCell ref="D6:F6"/>
    <mergeCell ref="A8:B9"/>
    <mergeCell ref="C8:C9"/>
    <mergeCell ref="D8:G8"/>
    <mergeCell ref="A10:A11"/>
    <mergeCell ref="B10:B11"/>
    <mergeCell ref="C10:C11"/>
    <mergeCell ref="B12:B13"/>
  </mergeCells>
  <dataValidations count="1">
    <dataValidation type="list" allowBlank="1" showInputMessage="1" showErrorMessage="1" sqref="D11:F11 D13:E13 D15:F15 D17 D19:F19 D21:F21 D24:F24 D26:F26 D28:F28 D30:F30 D32:F32 D34:F34 D40:F40">
      <formula1>"　,●"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NHO</dc:creator>
  <cp:keywords/>
  <dc:description/>
  <cp:lastModifiedBy>kure</cp:lastModifiedBy>
  <cp:lastPrinted>2017-09-01T05:05:35Z</cp:lastPrinted>
  <dcterms:created xsi:type="dcterms:W3CDTF">2012-04-05T00:43:05Z</dcterms:created>
  <dcterms:modified xsi:type="dcterms:W3CDTF">2018-08-08T06:12:58Z</dcterms:modified>
  <cp:category/>
  <cp:version/>
  <cp:contentType/>
  <cp:contentStatus/>
</cp:coreProperties>
</file>