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7870" windowHeight="12795"/>
  </bookViews>
  <sheets>
    <sheet name="臨床性能試験研究経費ポイント算出表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 l="1"/>
  <c r="H13" i="2"/>
  <c r="H14" i="2" l="1"/>
  <c r="H10" i="2"/>
  <c r="H17" i="2"/>
  <c r="H16" i="2" l="1"/>
  <c r="H12" i="2"/>
  <c r="H11" i="2"/>
  <c r="H9" i="2"/>
  <c r="H18" i="2" l="1"/>
  <c r="E19" i="2" s="1"/>
</calcChain>
</file>

<file path=xl/sharedStrings.xml><?xml version="1.0" encoding="utf-8"?>
<sst xmlns="http://schemas.openxmlformats.org/spreadsheetml/2006/main" count="37" uniqueCount="37">
  <si>
    <t>ウエイト</t>
  </si>
  <si>
    <t>ポイント</t>
  </si>
  <si>
    <t>Ⅰ</t>
  </si>
  <si>
    <t>(ｳｴｲﾄ×１)</t>
  </si>
  <si>
    <t>Ⅱ</t>
  </si>
  <si>
    <t>Ⅲ</t>
  </si>
  <si>
    <t>ﾎﾟｲﾝﾄ数</t>
  </si>
  <si>
    <t>A</t>
  </si>
  <si>
    <t>B</t>
  </si>
  <si>
    <t>C</t>
  </si>
  <si>
    <t>D</t>
  </si>
  <si>
    <t>E</t>
  </si>
  <si>
    <t>F</t>
  </si>
  <si>
    <t>G</t>
  </si>
  <si>
    <t>H</t>
  </si>
  <si>
    <t>I</t>
  </si>
  <si>
    <t>症例発表</t>
  </si>
  <si>
    <t>承認申請に使用される文書等の作成</t>
  </si>
  <si>
    <t>合計ポイント数</t>
  </si>
  <si>
    <t>　個々の体外診断用医薬品の「臨床性能試験（測定項目が新しい品目に係る臨床性能試験のデータを収集する試験をいう。）」について、要素毎に該当するポイントを求め、そのポイントを合計したものをその試験のポイント数とする。</t>
    <phoneticPr fontId="4"/>
  </si>
  <si>
    <t>検体数</t>
  </si>
  <si>
    <t>検体採取の難易度</t>
  </si>
  <si>
    <t>検体の対象</t>
  </si>
  <si>
    <t>検体収集の難易度</t>
  </si>
  <si>
    <t>測定方法</t>
  </si>
  <si>
    <t>(ｳｴｲﾄ×２)</t>
    <phoneticPr fontId="4"/>
  </si>
  <si>
    <t>(ｳｴｲﾄ×３)</t>
    <phoneticPr fontId="4"/>
  </si>
  <si>
    <t>Ⅳ</t>
    <phoneticPr fontId="4"/>
  </si>
  <si>
    <t>(ｳｴｲﾄ×５)</t>
    <phoneticPr fontId="4"/>
  </si>
  <si>
    <t xml:space="preserve">基礎額＝合計ポイント数×6,000円       </t>
    <phoneticPr fontId="4"/>
  </si>
  <si>
    <t>負荷試験</t>
  </si>
  <si>
    <t>経過観察</t>
  </si>
  <si>
    <t xml:space="preserve">×人数     </t>
    <rPh sb="1" eb="3">
      <t>ニンズウ</t>
    </rPh>
    <phoneticPr fontId="4"/>
  </si>
  <si>
    <t xml:space="preserve">×人数    　　　×1/5 </t>
    <rPh sb="1" eb="3">
      <t>ニンズウ</t>
    </rPh>
    <phoneticPr fontId="4"/>
  </si>
  <si>
    <t>1</t>
  </si>
  <si>
    <t>2</t>
  </si>
  <si>
    <t>臨床性能試験研究経費ポイント算出表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</si>
</sst>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.0"/>
  </numFmts>
  <fonts count="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2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6" fillId="0" borderId="2" xfId="0" applyFont="1" applyBorder="1" applyAlignment="1" applyProtection="1">
      <alignment horizontal="justify" vertical="center" wrapText="1"/>
      <protection locked="0" hidden="1"/>
    </xf>
    <xf numFmtId="0" fontId="6" fillId="0" borderId="2" xfId="0" applyFont="1" applyBorder="1" applyAlignment="1" applyProtection="1">
      <alignment vertical="center" wrapText="1"/>
      <protection locked="0"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vertical="center" wrapText="1"/>
      <protection hidden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6" fillId="0" borderId="2" xfId="0" applyFont="1" applyBorder="1" applyAlignment="1" applyProtection="1">
      <alignment vertical="top" wrapText="1"/>
      <protection locked="0" hidden="1"/>
    </xf>
    <xf numFmtId="0" fontId="5" fillId="0" borderId="2" xfId="0" applyFont="1" applyBorder="1" applyAlignment="1" applyProtection="1">
      <alignment vertical="center"/>
      <protection hidden="1"/>
    </xf>
    <xf numFmtId="176" fontId="2" fillId="0" borderId="2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6" fontId="3" fillId="0" borderId="4" xfId="1" applyNumberFormat="1" applyFont="1" applyBorder="1" applyAlignment="1" applyProtection="1">
      <alignment horizontal="right" vertical="center" wrapText="1" indent="17"/>
    </xf>
    <xf numFmtId="6" fontId="3" fillId="0" borderId="5" xfId="1" applyNumberFormat="1" applyFont="1" applyBorder="1" applyAlignment="1" applyProtection="1">
      <alignment horizontal="right" vertical="center" wrapText="1" indent="17"/>
    </xf>
    <xf numFmtId="6" fontId="3" fillId="0" borderId="3" xfId="1" applyNumberFormat="1" applyFont="1" applyBorder="1" applyAlignment="1" applyProtection="1">
      <alignment horizontal="right" vertical="center" wrapText="1" indent="17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textRotation="255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10.emf"/><Relationship Id="rId7" Type="http://schemas.openxmlformats.org/officeDocument/2006/relationships/image" Target="../media/image6.emf"/><Relationship Id="rId12" Type="http://schemas.openxmlformats.org/officeDocument/2006/relationships/image" Target="../media/image1.emf"/><Relationship Id="rId17" Type="http://schemas.openxmlformats.org/officeDocument/2006/relationships/image" Target="../media/image17.emf"/><Relationship Id="rId2" Type="http://schemas.openxmlformats.org/officeDocument/2006/relationships/image" Target="../media/image11.emf"/><Relationship Id="rId16" Type="http://schemas.openxmlformats.org/officeDocument/2006/relationships/image" Target="../media/image16.emf"/><Relationship Id="rId1" Type="http://schemas.openxmlformats.org/officeDocument/2006/relationships/image" Target="../media/image12.emf"/><Relationship Id="rId6" Type="http://schemas.openxmlformats.org/officeDocument/2006/relationships/image" Target="../media/image7.emf"/><Relationship Id="rId11" Type="http://schemas.openxmlformats.org/officeDocument/2006/relationships/image" Target="../media/image2.emf"/><Relationship Id="rId5" Type="http://schemas.openxmlformats.org/officeDocument/2006/relationships/image" Target="../media/image8.emf"/><Relationship Id="rId15" Type="http://schemas.openxmlformats.org/officeDocument/2006/relationships/image" Target="../media/image15.emf"/><Relationship Id="rId10" Type="http://schemas.openxmlformats.org/officeDocument/2006/relationships/image" Target="../media/image3.emf"/><Relationship Id="rId4" Type="http://schemas.openxmlformats.org/officeDocument/2006/relationships/image" Target="../media/image9.emf"/><Relationship Id="rId9" Type="http://schemas.openxmlformats.org/officeDocument/2006/relationships/image" Target="../media/image4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8</xdr:row>
          <xdr:rowOff>66675</xdr:rowOff>
        </xdr:from>
        <xdr:to>
          <xdr:col>4</xdr:col>
          <xdr:colOff>1285875</xdr:colOff>
          <xdr:row>8</xdr:row>
          <xdr:rowOff>333375</xdr:rowOff>
        </xdr:to>
        <xdr:sp macro="" textlink="">
          <xdr:nvSpPr>
            <xdr:cNvPr id="2049" name="OptionButton2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8</xdr:row>
          <xdr:rowOff>66675</xdr:rowOff>
        </xdr:from>
        <xdr:to>
          <xdr:col>5</xdr:col>
          <xdr:colOff>1304925</xdr:colOff>
          <xdr:row>8</xdr:row>
          <xdr:rowOff>333375</xdr:rowOff>
        </xdr:to>
        <xdr:sp macro="" textlink="">
          <xdr:nvSpPr>
            <xdr:cNvPr id="2050" name="OptionButton3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66675</xdr:rowOff>
        </xdr:from>
        <xdr:to>
          <xdr:col>3</xdr:col>
          <xdr:colOff>1333500</xdr:colOff>
          <xdr:row>10</xdr:row>
          <xdr:rowOff>647700</xdr:rowOff>
        </xdr:to>
        <xdr:sp macro="" textlink="">
          <xdr:nvSpPr>
            <xdr:cNvPr id="2053" name="OptionButton6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</xdr:row>
          <xdr:rowOff>76200</xdr:rowOff>
        </xdr:from>
        <xdr:to>
          <xdr:col>4</xdr:col>
          <xdr:colOff>1333500</xdr:colOff>
          <xdr:row>10</xdr:row>
          <xdr:rowOff>657225</xdr:rowOff>
        </xdr:to>
        <xdr:sp macro="" textlink="">
          <xdr:nvSpPr>
            <xdr:cNvPr id="2054" name="OptionButton7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10</xdr:row>
          <xdr:rowOff>76200</xdr:rowOff>
        </xdr:from>
        <xdr:to>
          <xdr:col>5</xdr:col>
          <xdr:colOff>1333500</xdr:colOff>
          <xdr:row>10</xdr:row>
          <xdr:rowOff>647700</xdr:rowOff>
        </xdr:to>
        <xdr:sp macro="" textlink="">
          <xdr:nvSpPr>
            <xdr:cNvPr id="2055" name="OptionButton8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66675</xdr:rowOff>
        </xdr:from>
        <xdr:to>
          <xdr:col>3</xdr:col>
          <xdr:colOff>1333500</xdr:colOff>
          <xdr:row>11</xdr:row>
          <xdr:rowOff>333375</xdr:rowOff>
        </xdr:to>
        <xdr:sp macro="" textlink="">
          <xdr:nvSpPr>
            <xdr:cNvPr id="2056" name="OptionButton9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11</xdr:row>
          <xdr:rowOff>66675</xdr:rowOff>
        </xdr:from>
        <xdr:to>
          <xdr:col>4</xdr:col>
          <xdr:colOff>1333500</xdr:colOff>
          <xdr:row>11</xdr:row>
          <xdr:rowOff>333375</xdr:rowOff>
        </xdr:to>
        <xdr:sp macro="" textlink="">
          <xdr:nvSpPr>
            <xdr:cNvPr id="2057" name="OptionButton10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</xdr:row>
          <xdr:rowOff>66675</xdr:rowOff>
        </xdr:from>
        <xdr:to>
          <xdr:col>5</xdr:col>
          <xdr:colOff>1352550</xdr:colOff>
          <xdr:row>11</xdr:row>
          <xdr:rowOff>333375</xdr:rowOff>
        </xdr:to>
        <xdr:sp macro="" textlink="">
          <xdr:nvSpPr>
            <xdr:cNvPr id="2058" name="OptionButton11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66675</xdr:rowOff>
        </xdr:from>
        <xdr:to>
          <xdr:col>3</xdr:col>
          <xdr:colOff>1419225</xdr:colOff>
          <xdr:row>12</xdr:row>
          <xdr:rowOff>333375</xdr:rowOff>
        </xdr:to>
        <xdr:sp macro="" textlink="">
          <xdr:nvSpPr>
            <xdr:cNvPr id="2060" name="OptionButton13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66675</xdr:rowOff>
        </xdr:from>
        <xdr:to>
          <xdr:col>3</xdr:col>
          <xdr:colOff>1333500</xdr:colOff>
          <xdr:row>14</xdr:row>
          <xdr:rowOff>333375</xdr:rowOff>
        </xdr:to>
        <xdr:sp macro="" textlink="">
          <xdr:nvSpPr>
            <xdr:cNvPr id="2062" name="OptionButton15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</xdr:row>
          <xdr:rowOff>66675</xdr:rowOff>
        </xdr:from>
        <xdr:to>
          <xdr:col>4</xdr:col>
          <xdr:colOff>1333500</xdr:colOff>
          <xdr:row>14</xdr:row>
          <xdr:rowOff>333375</xdr:rowOff>
        </xdr:to>
        <xdr:sp macro="" textlink="">
          <xdr:nvSpPr>
            <xdr:cNvPr id="2070" name="OptionButton23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12</xdr:row>
          <xdr:rowOff>66675</xdr:rowOff>
        </xdr:from>
        <xdr:to>
          <xdr:col>5</xdr:col>
          <xdr:colOff>1352550</xdr:colOff>
          <xdr:row>12</xdr:row>
          <xdr:rowOff>333375</xdr:rowOff>
        </xdr:to>
        <xdr:sp macro="" textlink="">
          <xdr:nvSpPr>
            <xdr:cNvPr id="2076" name="OptionButton29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8</xdr:row>
          <xdr:rowOff>66675</xdr:rowOff>
        </xdr:from>
        <xdr:to>
          <xdr:col>6</xdr:col>
          <xdr:colOff>1333500</xdr:colOff>
          <xdr:row>8</xdr:row>
          <xdr:rowOff>333375</xdr:rowOff>
        </xdr:to>
        <xdr:sp macro="" textlink="">
          <xdr:nvSpPr>
            <xdr:cNvPr id="2095" name="OptionButton1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10</xdr:row>
          <xdr:rowOff>76200</xdr:rowOff>
        </xdr:from>
        <xdr:to>
          <xdr:col>6</xdr:col>
          <xdr:colOff>1333500</xdr:colOff>
          <xdr:row>10</xdr:row>
          <xdr:rowOff>647700</xdr:rowOff>
        </xdr:to>
        <xdr:sp macro="" textlink="">
          <xdr:nvSpPr>
            <xdr:cNvPr id="2098" name="OptionButton4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15</xdr:row>
          <xdr:rowOff>123825</xdr:rowOff>
        </xdr:from>
        <xdr:to>
          <xdr:col>3</xdr:col>
          <xdr:colOff>1419225</xdr:colOff>
          <xdr:row>15</xdr:row>
          <xdr:rowOff>352425</xdr:rowOff>
        </xdr:to>
        <xdr:sp macro="" textlink="">
          <xdr:nvSpPr>
            <xdr:cNvPr id="2101" name="CheckBox1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</xdr:col>
      <xdr:colOff>1333500</xdr:colOff>
      <xdr:row>0</xdr:row>
      <xdr:rowOff>85725</xdr:rowOff>
    </xdr:from>
    <xdr:to>
      <xdr:col>7</xdr:col>
      <xdr:colOff>619125</xdr:colOff>
      <xdr:row>2</xdr:row>
      <xdr:rowOff>19049</xdr:rowOff>
    </xdr:to>
    <xdr:sp macro="" textlink="">
      <xdr:nvSpPr>
        <xdr:cNvPr id="55" name="正方形/長方形 54"/>
        <xdr:cNvSpPr/>
      </xdr:nvSpPr>
      <xdr:spPr>
        <a:xfrm>
          <a:off x="8343900" y="85725"/>
          <a:ext cx="809625" cy="40957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別表２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16</xdr:row>
          <xdr:rowOff>123825</xdr:rowOff>
        </xdr:from>
        <xdr:to>
          <xdr:col>3</xdr:col>
          <xdr:colOff>1419225</xdr:colOff>
          <xdr:row>16</xdr:row>
          <xdr:rowOff>352425</xdr:rowOff>
        </xdr:to>
        <xdr:sp macro="" textlink="">
          <xdr:nvSpPr>
            <xdr:cNvPr id="2102" name="CheckBox2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9</xdr:row>
          <xdr:rowOff>104775</xdr:rowOff>
        </xdr:from>
        <xdr:to>
          <xdr:col>3</xdr:col>
          <xdr:colOff>1171575</xdr:colOff>
          <xdr:row>9</xdr:row>
          <xdr:rowOff>295275</xdr:rowOff>
        </xdr:to>
        <xdr:sp macro="" textlink="">
          <xdr:nvSpPr>
            <xdr:cNvPr id="2103" name="TextBox1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13</xdr:row>
          <xdr:rowOff>104775</xdr:rowOff>
        </xdr:from>
        <xdr:to>
          <xdr:col>3</xdr:col>
          <xdr:colOff>1085850</xdr:colOff>
          <xdr:row>13</xdr:row>
          <xdr:rowOff>295275</xdr:rowOff>
        </xdr:to>
        <xdr:sp macro="" textlink="">
          <xdr:nvSpPr>
            <xdr:cNvPr id="2104" name="TextBox2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2:H29"/>
  <sheetViews>
    <sheetView tabSelected="1" zoomScaleNormal="100" workbookViewId="0">
      <selection activeCell="A2" sqref="A2:H2"/>
    </sheetView>
  </sheetViews>
  <sheetFormatPr defaultRowHeight="13.5"/>
  <cols>
    <col min="1" max="1" width="4.25" style="4" customWidth="1"/>
    <col min="2" max="2" width="22.375" style="4" customWidth="1"/>
    <col min="3" max="3" width="5.375" style="4" customWidth="1"/>
    <col min="4" max="7" width="20" style="4" customWidth="1"/>
    <col min="8" max="8" width="9" style="5"/>
    <col min="9" max="9" width="13.75" style="4" customWidth="1"/>
    <col min="10" max="16384" width="9" style="4"/>
  </cols>
  <sheetData>
    <row r="2" spans="1:8" ht="14.25">
      <c r="A2" s="20" t="s">
        <v>36</v>
      </c>
      <c r="B2" s="20"/>
      <c r="C2" s="20"/>
      <c r="D2" s="20"/>
      <c r="E2" s="20"/>
      <c r="F2" s="20"/>
      <c r="G2" s="20"/>
      <c r="H2" s="31"/>
    </row>
    <row r="3" spans="1:8" ht="18.75">
      <c r="A3" s="8"/>
      <c r="B3" s="8"/>
      <c r="C3" s="8"/>
      <c r="D3" s="8"/>
      <c r="E3" s="8"/>
      <c r="F3" s="8"/>
      <c r="G3" s="10"/>
      <c r="H3" s="8"/>
    </row>
    <row r="4" spans="1:8" ht="37.5" customHeight="1">
      <c r="B4" s="21" t="s">
        <v>19</v>
      </c>
      <c r="C4" s="21"/>
      <c r="D4" s="21"/>
      <c r="E4" s="21"/>
      <c r="F4" s="21"/>
      <c r="G4" s="32"/>
      <c r="H4" s="16"/>
    </row>
    <row r="5" spans="1:8" ht="19.5" thickBot="1"/>
    <row r="6" spans="1:8" ht="15" thickTop="1" thickBot="1">
      <c r="A6" s="28"/>
      <c r="B6" s="28"/>
      <c r="C6" s="29" t="s">
        <v>0</v>
      </c>
      <c r="D6" s="30" t="s">
        <v>1</v>
      </c>
      <c r="E6" s="30"/>
      <c r="F6" s="30"/>
      <c r="G6" s="30"/>
      <c r="H6" s="30"/>
    </row>
    <row r="7" spans="1:8" ht="15" thickTop="1" thickBot="1">
      <c r="A7" s="28"/>
      <c r="B7" s="28"/>
      <c r="C7" s="29"/>
      <c r="D7" s="9" t="s">
        <v>2</v>
      </c>
      <c r="E7" s="9" t="s">
        <v>4</v>
      </c>
      <c r="F7" s="9" t="s">
        <v>5</v>
      </c>
      <c r="G7" s="11" t="s">
        <v>27</v>
      </c>
      <c r="H7" s="30" t="s">
        <v>6</v>
      </c>
    </row>
    <row r="8" spans="1:8" ht="19.5" customHeight="1" thickTop="1" thickBot="1">
      <c r="A8" s="28"/>
      <c r="B8" s="28"/>
      <c r="C8" s="29"/>
      <c r="D8" s="11" t="s">
        <v>3</v>
      </c>
      <c r="E8" s="9" t="s">
        <v>25</v>
      </c>
      <c r="F8" s="9" t="s">
        <v>26</v>
      </c>
      <c r="G8" s="11" t="s">
        <v>28</v>
      </c>
      <c r="H8" s="30"/>
    </row>
    <row r="9" spans="1:8" s="6" customFormat="1" ht="30" customHeight="1" thickTop="1" thickBot="1">
      <c r="A9" s="14" t="s">
        <v>7</v>
      </c>
      <c r="B9" s="15" t="s">
        <v>20</v>
      </c>
      <c r="C9" s="13">
        <v>10</v>
      </c>
      <c r="D9" s="1" t="b">
        <v>1</v>
      </c>
      <c r="E9" s="2" t="b">
        <v>0</v>
      </c>
      <c r="F9" s="1" t="b">
        <v>0</v>
      </c>
      <c r="G9" s="1" t="b">
        <v>1</v>
      </c>
      <c r="H9" s="3">
        <f>IF(E9=TRUE,C9*2,IF(F9=TRUE,C9*3,IF(G9=TRUE,C9*5,0)))</f>
        <v>50</v>
      </c>
    </row>
    <row r="10" spans="1:8" s="6" customFormat="1" ht="30" customHeight="1" thickTop="1" thickBot="1">
      <c r="A10" s="14" t="s">
        <v>8</v>
      </c>
      <c r="B10" s="15" t="s">
        <v>30</v>
      </c>
      <c r="C10" s="13">
        <v>1</v>
      </c>
      <c r="D10" s="12" t="s">
        <v>32</v>
      </c>
      <c r="E10" s="2" t="s">
        <v>35</v>
      </c>
      <c r="F10" s="1"/>
      <c r="G10" s="1"/>
      <c r="H10" s="3">
        <f>IFERROR(E10*C10,0)</f>
        <v>2</v>
      </c>
    </row>
    <row r="11" spans="1:8" s="6" customFormat="1" ht="57" customHeight="1" thickTop="1" thickBot="1">
      <c r="A11" s="14" t="s">
        <v>9</v>
      </c>
      <c r="B11" s="15" t="s">
        <v>21</v>
      </c>
      <c r="C11" s="13">
        <v>1</v>
      </c>
      <c r="D11" s="17" t="b">
        <v>0</v>
      </c>
      <c r="E11" s="2" t="b">
        <v>0</v>
      </c>
      <c r="F11" s="1" t="b">
        <v>0</v>
      </c>
      <c r="G11" s="1" t="b">
        <v>1</v>
      </c>
      <c r="H11" s="3">
        <f>IF(D11=TRUE,C11*1,IF(E11=TRUE,C11*2,IF(F11=TRUE,C11*3,IF(G11=TRUE,C11*5,0))))</f>
        <v>5</v>
      </c>
    </row>
    <row r="12" spans="1:8" s="6" customFormat="1" ht="30" customHeight="1" thickTop="1" thickBot="1">
      <c r="A12" s="14" t="s">
        <v>10</v>
      </c>
      <c r="B12" s="15" t="s">
        <v>22</v>
      </c>
      <c r="C12" s="13">
        <v>1</v>
      </c>
      <c r="D12" s="1" t="b">
        <v>1</v>
      </c>
      <c r="E12" s="1" t="b">
        <v>0</v>
      </c>
      <c r="F12" s="1" t="b">
        <v>0</v>
      </c>
      <c r="G12" s="1" t="b">
        <v>0</v>
      </c>
      <c r="H12" s="3">
        <f>IF(D12=TRUE,C12*1,IF(E12=TRUE,C12*2,IF(F12=TRUE,C12*3,IF(G12=TRUE,C12*5,0))))</f>
        <v>1</v>
      </c>
    </row>
    <row r="13" spans="1:8" s="6" customFormat="1" ht="30" customHeight="1" thickTop="1" thickBot="1">
      <c r="A13" s="14" t="s">
        <v>11</v>
      </c>
      <c r="B13" s="15" t="s">
        <v>23</v>
      </c>
      <c r="C13" s="13">
        <v>1</v>
      </c>
      <c r="D13" s="1" t="b">
        <v>1</v>
      </c>
      <c r="E13" s="2" t="b">
        <v>0</v>
      </c>
      <c r="F13" s="1" t="b">
        <v>0</v>
      </c>
      <c r="G13" s="1" t="b">
        <v>0</v>
      </c>
      <c r="H13" s="3">
        <f>IF(D13=TRUE,C13*1,IF(E13=TRUE,C13*2,IF(F13=TRUE,C13*3,IF(G13=TRUE,C13*5,0))))</f>
        <v>1</v>
      </c>
    </row>
    <row r="14" spans="1:8" s="6" customFormat="1" ht="30" customHeight="1" thickTop="1" thickBot="1">
      <c r="A14" s="14" t="s">
        <v>12</v>
      </c>
      <c r="B14" s="15" t="s">
        <v>31</v>
      </c>
      <c r="C14" s="13">
        <v>1</v>
      </c>
      <c r="D14" s="18" t="s">
        <v>33</v>
      </c>
      <c r="E14" s="2" t="s">
        <v>34</v>
      </c>
      <c r="F14" s="1"/>
      <c r="G14" s="1"/>
      <c r="H14" s="19">
        <f>IFERROR(E14*(1/5)*C14,0)</f>
        <v>0.2</v>
      </c>
    </row>
    <row r="15" spans="1:8" s="6" customFormat="1" ht="30" customHeight="1" thickTop="1" thickBot="1">
      <c r="A15" s="14" t="s">
        <v>13</v>
      </c>
      <c r="B15" s="15" t="s">
        <v>24</v>
      </c>
      <c r="C15" s="13">
        <v>1</v>
      </c>
      <c r="D15" s="1" t="b">
        <v>0</v>
      </c>
      <c r="E15" s="1" t="b">
        <v>1</v>
      </c>
      <c r="F15" s="1" t="b">
        <v>0</v>
      </c>
      <c r="G15" s="1" t="b">
        <v>0</v>
      </c>
      <c r="H15" s="3">
        <f>IF(D15=TRUE,C15*1,IF(E15=TRUE,C15*2,IF(F15=TRUE,C15*3,IF(G15=TRUE,C15*5,0))))</f>
        <v>2</v>
      </c>
    </row>
    <row r="16" spans="1:8" s="6" customFormat="1" ht="37.5" customHeight="1" thickTop="1" thickBot="1">
      <c r="A16" s="14" t="s">
        <v>14</v>
      </c>
      <c r="B16" s="15" t="s">
        <v>16</v>
      </c>
      <c r="C16" s="13">
        <v>7</v>
      </c>
      <c r="D16" s="2" t="b">
        <v>0</v>
      </c>
      <c r="E16" s="1" t="b">
        <v>0</v>
      </c>
      <c r="F16" s="2" t="b">
        <v>0</v>
      </c>
      <c r="G16" s="2" t="b">
        <v>0</v>
      </c>
      <c r="H16" s="3">
        <f t="shared" ref="H16:H17" si="0">IF(D16=TRUE,C16*1,IF(E16=TRUE,C16*3,IF(F16=TRUE,C16*5,0)))</f>
        <v>0</v>
      </c>
    </row>
    <row r="17" spans="1:8" s="6" customFormat="1" ht="37.5" customHeight="1" thickTop="1" thickBot="1">
      <c r="A17" s="14" t="s">
        <v>15</v>
      </c>
      <c r="B17" s="15" t="s">
        <v>17</v>
      </c>
      <c r="C17" s="13">
        <v>5</v>
      </c>
      <c r="D17" s="2" t="b">
        <v>0</v>
      </c>
      <c r="E17" s="1" t="b">
        <v>0</v>
      </c>
      <c r="F17" s="2" t="b">
        <v>0</v>
      </c>
      <c r="G17" s="2" t="b">
        <v>0</v>
      </c>
      <c r="H17" s="3">
        <f t="shared" si="0"/>
        <v>0</v>
      </c>
    </row>
    <row r="18" spans="1:8" ht="20.25" customHeight="1" thickTop="1" thickBot="1">
      <c r="A18" s="22" t="s">
        <v>18</v>
      </c>
      <c r="B18" s="23"/>
      <c r="C18" s="23"/>
      <c r="D18" s="23"/>
      <c r="E18" s="23"/>
      <c r="F18" s="23"/>
      <c r="G18" s="24"/>
      <c r="H18" s="3">
        <f>SUM(H9:H16)</f>
        <v>61.2</v>
      </c>
    </row>
    <row r="19" spans="1:8" ht="20.25" customHeight="1" thickTop="1" thickBot="1">
      <c r="A19" s="22" t="s">
        <v>29</v>
      </c>
      <c r="B19" s="23"/>
      <c r="C19" s="23"/>
      <c r="D19" s="24"/>
      <c r="E19" s="25">
        <f>H18*6000</f>
        <v>367200</v>
      </c>
      <c r="F19" s="26"/>
      <c r="G19" s="26"/>
      <c r="H19" s="27"/>
    </row>
    <row r="20" spans="1:8" ht="37.5" customHeight="1" thickTop="1"/>
    <row r="21" spans="1:8" ht="37.5" customHeight="1">
      <c r="B21" s="7"/>
    </row>
    <row r="22" spans="1:8" ht="37.5" customHeight="1"/>
    <row r="23" spans="1:8" ht="30" customHeight="1"/>
    <row r="24" spans="1:8" ht="37.5" customHeight="1"/>
    <row r="25" spans="1:8" ht="37.5" customHeight="1"/>
    <row r="26" spans="1:8" ht="37.5" customHeight="1"/>
    <row r="27" spans="1:8" ht="30" customHeight="1"/>
    <row r="28" spans="1:8" ht="30" customHeight="1"/>
    <row r="29" spans="1:8" ht="30" customHeight="1"/>
  </sheetData>
  <mergeCells count="10">
    <mergeCell ref="A2:H2"/>
    <mergeCell ref="B4:G4"/>
    <mergeCell ref="A19:D19"/>
    <mergeCell ref="E19:H19"/>
    <mergeCell ref="A18:G18"/>
    <mergeCell ref="A6:A8"/>
    <mergeCell ref="B6:B8"/>
    <mergeCell ref="C6:C8"/>
    <mergeCell ref="D6:H6"/>
    <mergeCell ref="H7:H8"/>
  </mergeCells>
  <phoneticPr fontId="4"/>
  <pageMargins left="0.7" right="0.7" top="0.75" bottom="0.75" header="0.3" footer="0.3"/>
  <pageSetup paperSize="9" scale="66" orientation="portrait" r:id="rId1"/>
  <drawing r:id="rId2"/>
  <legacyDrawing r:id="rId3"/>
  <controls>
    <mc:AlternateContent xmlns:mc="http://schemas.openxmlformats.org/markup-compatibility/2006">
      <mc:Choice Requires="x14">
        <control shapeId="2076" r:id="rId4" name="OptionButton29">
          <controlPr defaultSize="0" autoLine="0" linkedCell="F13" r:id="rId5">
            <anchor moveWithCells="1">
              <from>
                <xdr:col>5</xdr:col>
                <xdr:colOff>57150</xdr:colOff>
                <xdr:row>12</xdr:row>
                <xdr:rowOff>66675</xdr:rowOff>
              </from>
              <to>
                <xdr:col>5</xdr:col>
                <xdr:colOff>1352550</xdr:colOff>
                <xdr:row>12</xdr:row>
                <xdr:rowOff>333375</xdr:rowOff>
              </to>
            </anchor>
          </controlPr>
        </control>
      </mc:Choice>
      <mc:Fallback>
        <control shapeId="2076" r:id="rId4" name="OptionButton29"/>
      </mc:Fallback>
    </mc:AlternateContent>
    <mc:AlternateContent xmlns:mc="http://schemas.openxmlformats.org/markup-compatibility/2006">
      <mc:Choice Requires="x14">
        <control shapeId="2070" r:id="rId6" name="OptionButton23">
          <controlPr defaultSize="0" autoLine="0" linkedCell="E15" r:id="rId7">
            <anchor moveWithCells="1">
              <from>
                <xdr:col>4</xdr:col>
                <xdr:colOff>38100</xdr:colOff>
                <xdr:row>14</xdr:row>
                <xdr:rowOff>66675</xdr:rowOff>
              </from>
              <to>
                <xdr:col>4</xdr:col>
                <xdr:colOff>1333500</xdr:colOff>
                <xdr:row>14</xdr:row>
                <xdr:rowOff>333375</xdr:rowOff>
              </to>
            </anchor>
          </controlPr>
        </control>
      </mc:Choice>
      <mc:Fallback>
        <control shapeId="2070" r:id="rId6" name="OptionButton23"/>
      </mc:Fallback>
    </mc:AlternateContent>
    <mc:AlternateContent xmlns:mc="http://schemas.openxmlformats.org/markup-compatibility/2006">
      <mc:Choice Requires="x14">
        <control shapeId="2062" r:id="rId8" name="OptionButton15">
          <controlPr defaultSize="0" autoLine="0" linkedCell="D15" r:id="rId9">
            <anchor moveWithCells="1">
              <from>
                <xdr:col>3</xdr:col>
                <xdr:colOff>38100</xdr:colOff>
                <xdr:row>14</xdr:row>
                <xdr:rowOff>66675</xdr:rowOff>
              </from>
              <to>
                <xdr:col>3</xdr:col>
                <xdr:colOff>1333500</xdr:colOff>
                <xdr:row>14</xdr:row>
                <xdr:rowOff>333375</xdr:rowOff>
              </to>
            </anchor>
          </controlPr>
        </control>
      </mc:Choice>
      <mc:Fallback>
        <control shapeId="2062" r:id="rId8" name="OptionButton15"/>
      </mc:Fallback>
    </mc:AlternateContent>
    <mc:AlternateContent xmlns:mc="http://schemas.openxmlformats.org/markup-compatibility/2006">
      <mc:Choice Requires="x14">
        <control shapeId="2060" r:id="rId10" name="OptionButton13">
          <controlPr defaultSize="0" autoLine="0" linkedCell="D13" r:id="rId11">
            <anchor moveWithCells="1">
              <from>
                <xdr:col>3</xdr:col>
                <xdr:colOff>38100</xdr:colOff>
                <xdr:row>12</xdr:row>
                <xdr:rowOff>66675</xdr:rowOff>
              </from>
              <to>
                <xdr:col>3</xdr:col>
                <xdr:colOff>1419225</xdr:colOff>
                <xdr:row>12</xdr:row>
                <xdr:rowOff>333375</xdr:rowOff>
              </to>
            </anchor>
          </controlPr>
        </control>
      </mc:Choice>
      <mc:Fallback>
        <control shapeId="2060" r:id="rId10" name="OptionButton13"/>
      </mc:Fallback>
    </mc:AlternateContent>
    <mc:AlternateContent xmlns:mc="http://schemas.openxmlformats.org/markup-compatibility/2006">
      <mc:Choice Requires="x14">
        <control shapeId="2058" r:id="rId12" name="OptionButton11">
          <controlPr defaultSize="0" autoLine="0" linkedCell="F12" r:id="rId13">
            <anchor moveWithCells="1">
              <from>
                <xdr:col>5</xdr:col>
                <xdr:colOff>57150</xdr:colOff>
                <xdr:row>11</xdr:row>
                <xdr:rowOff>66675</xdr:rowOff>
              </from>
              <to>
                <xdr:col>5</xdr:col>
                <xdr:colOff>1352550</xdr:colOff>
                <xdr:row>11</xdr:row>
                <xdr:rowOff>333375</xdr:rowOff>
              </to>
            </anchor>
          </controlPr>
        </control>
      </mc:Choice>
      <mc:Fallback>
        <control shapeId="2058" r:id="rId12" name="OptionButton11"/>
      </mc:Fallback>
    </mc:AlternateContent>
    <mc:AlternateContent xmlns:mc="http://schemas.openxmlformats.org/markup-compatibility/2006">
      <mc:Choice Requires="x14">
        <control shapeId="2057" r:id="rId14" name="OptionButton10">
          <controlPr defaultSize="0" autoLine="0" linkedCell="E12" r:id="rId15">
            <anchor moveWithCells="1">
              <from>
                <xdr:col>4</xdr:col>
                <xdr:colOff>38100</xdr:colOff>
                <xdr:row>11</xdr:row>
                <xdr:rowOff>66675</xdr:rowOff>
              </from>
              <to>
                <xdr:col>4</xdr:col>
                <xdr:colOff>1333500</xdr:colOff>
                <xdr:row>11</xdr:row>
                <xdr:rowOff>333375</xdr:rowOff>
              </to>
            </anchor>
          </controlPr>
        </control>
      </mc:Choice>
      <mc:Fallback>
        <control shapeId="2057" r:id="rId14" name="OptionButton10"/>
      </mc:Fallback>
    </mc:AlternateContent>
    <mc:AlternateContent xmlns:mc="http://schemas.openxmlformats.org/markup-compatibility/2006">
      <mc:Choice Requires="x14">
        <control shapeId="2056" r:id="rId16" name="OptionButton9">
          <controlPr defaultSize="0" autoLine="0" linkedCell="D12" r:id="rId17">
            <anchor moveWithCells="1">
              <from>
                <xdr:col>3</xdr:col>
                <xdr:colOff>38100</xdr:colOff>
                <xdr:row>11</xdr:row>
                <xdr:rowOff>66675</xdr:rowOff>
              </from>
              <to>
                <xdr:col>3</xdr:col>
                <xdr:colOff>1333500</xdr:colOff>
                <xdr:row>11</xdr:row>
                <xdr:rowOff>333375</xdr:rowOff>
              </to>
            </anchor>
          </controlPr>
        </control>
      </mc:Choice>
      <mc:Fallback>
        <control shapeId="2056" r:id="rId16" name="OptionButton9"/>
      </mc:Fallback>
    </mc:AlternateContent>
    <mc:AlternateContent xmlns:mc="http://schemas.openxmlformats.org/markup-compatibility/2006">
      <mc:Choice Requires="x14">
        <control shapeId="2055" r:id="rId18" name="OptionButton8">
          <controlPr defaultSize="0" autoLine="0" linkedCell="F11" r:id="rId19">
            <anchor moveWithCells="1">
              <from>
                <xdr:col>5</xdr:col>
                <xdr:colOff>57150</xdr:colOff>
                <xdr:row>10</xdr:row>
                <xdr:rowOff>76200</xdr:rowOff>
              </from>
              <to>
                <xdr:col>5</xdr:col>
                <xdr:colOff>1333500</xdr:colOff>
                <xdr:row>10</xdr:row>
                <xdr:rowOff>647700</xdr:rowOff>
              </to>
            </anchor>
          </controlPr>
        </control>
      </mc:Choice>
      <mc:Fallback>
        <control shapeId="2055" r:id="rId18" name="OptionButton8"/>
      </mc:Fallback>
    </mc:AlternateContent>
    <mc:AlternateContent xmlns:mc="http://schemas.openxmlformats.org/markup-compatibility/2006">
      <mc:Choice Requires="x14">
        <control shapeId="2054" r:id="rId20" name="OptionButton7">
          <controlPr defaultSize="0" autoLine="0" linkedCell="E11" r:id="rId21">
            <anchor moveWithCells="1">
              <from>
                <xdr:col>4</xdr:col>
                <xdr:colOff>38100</xdr:colOff>
                <xdr:row>10</xdr:row>
                <xdr:rowOff>76200</xdr:rowOff>
              </from>
              <to>
                <xdr:col>4</xdr:col>
                <xdr:colOff>1333500</xdr:colOff>
                <xdr:row>10</xdr:row>
                <xdr:rowOff>657225</xdr:rowOff>
              </to>
            </anchor>
          </controlPr>
        </control>
      </mc:Choice>
      <mc:Fallback>
        <control shapeId="2054" r:id="rId20" name="OptionButton7"/>
      </mc:Fallback>
    </mc:AlternateContent>
    <mc:AlternateContent xmlns:mc="http://schemas.openxmlformats.org/markup-compatibility/2006">
      <mc:Choice Requires="x14">
        <control shapeId="2053" r:id="rId22" name="OptionButton6">
          <controlPr defaultSize="0" autoLine="0" linkedCell="D11" r:id="rId23">
            <anchor moveWithCells="1">
              <from>
                <xdr:col>3</xdr:col>
                <xdr:colOff>38100</xdr:colOff>
                <xdr:row>10</xdr:row>
                <xdr:rowOff>66675</xdr:rowOff>
              </from>
              <to>
                <xdr:col>3</xdr:col>
                <xdr:colOff>1333500</xdr:colOff>
                <xdr:row>10</xdr:row>
                <xdr:rowOff>647700</xdr:rowOff>
              </to>
            </anchor>
          </controlPr>
        </control>
      </mc:Choice>
      <mc:Fallback>
        <control shapeId="2053" r:id="rId22" name="OptionButton6"/>
      </mc:Fallback>
    </mc:AlternateContent>
    <mc:AlternateContent xmlns:mc="http://schemas.openxmlformats.org/markup-compatibility/2006">
      <mc:Choice Requires="x14">
        <control shapeId="2050" r:id="rId24" name="OptionButton3">
          <controlPr defaultSize="0" autoLine="0" linkedCell="F9" r:id="rId25">
            <anchor moveWithCells="1">
              <from>
                <xdr:col>5</xdr:col>
                <xdr:colOff>57150</xdr:colOff>
                <xdr:row>8</xdr:row>
                <xdr:rowOff>66675</xdr:rowOff>
              </from>
              <to>
                <xdr:col>5</xdr:col>
                <xdr:colOff>1304925</xdr:colOff>
                <xdr:row>8</xdr:row>
                <xdr:rowOff>333375</xdr:rowOff>
              </to>
            </anchor>
          </controlPr>
        </control>
      </mc:Choice>
      <mc:Fallback>
        <control shapeId="2050" r:id="rId24" name="OptionButton3"/>
      </mc:Fallback>
    </mc:AlternateContent>
    <mc:AlternateContent xmlns:mc="http://schemas.openxmlformats.org/markup-compatibility/2006">
      <mc:Choice Requires="x14">
        <control shapeId="2049" r:id="rId26" name="OptionButton2">
          <controlPr defaultSize="0" autoLine="0" linkedCell="E9" r:id="rId27">
            <anchor moveWithCells="1">
              <from>
                <xdr:col>4</xdr:col>
                <xdr:colOff>38100</xdr:colOff>
                <xdr:row>8</xdr:row>
                <xdr:rowOff>66675</xdr:rowOff>
              </from>
              <to>
                <xdr:col>4</xdr:col>
                <xdr:colOff>1285875</xdr:colOff>
                <xdr:row>8</xdr:row>
                <xdr:rowOff>333375</xdr:rowOff>
              </to>
            </anchor>
          </controlPr>
        </control>
      </mc:Choice>
      <mc:Fallback>
        <control shapeId="2049" r:id="rId26" name="OptionButton2"/>
      </mc:Fallback>
    </mc:AlternateContent>
    <mc:AlternateContent xmlns:mc="http://schemas.openxmlformats.org/markup-compatibility/2006">
      <mc:Choice Requires="x14">
        <control shapeId="2095" r:id="rId28" name="OptionButton1">
          <controlPr defaultSize="0" autoLine="0" linkedCell="G9" r:id="rId29">
            <anchor moveWithCells="1">
              <from>
                <xdr:col>6</xdr:col>
                <xdr:colOff>38100</xdr:colOff>
                <xdr:row>8</xdr:row>
                <xdr:rowOff>66675</xdr:rowOff>
              </from>
              <to>
                <xdr:col>6</xdr:col>
                <xdr:colOff>1333500</xdr:colOff>
                <xdr:row>8</xdr:row>
                <xdr:rowOff>333375</xdr:rowOff>
              </to>
            </anchor>
          </controlPr>
        </control>
      </mc:Choice>
      <mc:Fallback>
        <control shapeId="2095" r:id="rId28" name="OptionButton1"/>
      </mc:Fallback>
    </mc:AlternateContent>
    <mc:AlternateContent xmlns:mc="http://schemas.openxmlformats.org/markup-compatibility/2006">
      <mc:Choice Requires="x14">
        <control shapeId="2098" r:id="rId30" name="OptionButton4">
          <controlPr defaultSize="0" autoLine="0" linkedCell="G11" r:id="rId31">
            <anchor moveWithCells="1">
              <from>
                <xdr:col>6</xdr:col>
                <xdr:colOff>57150</xdr:colOff>
                <xdr:row>10</xdr:row>
                <xdr:rowOff>76200</xdr:rowOff>
              </from>
              <to>
                <xdr:col>6</xdr:col>
                <xdr:colOff>1333500</xdr:colOff>
                <xdr:row>10</xdr:row>
                <xdr:rowOff>647700</xdr:rowOff>
              </to>
            </anchor>
          </controlPr>
        </control>
      </mc:Choice>
      <mc:Fallback>
        <control shapeId="2098" r:id="rId30" name="OptionButton4"/>
      </mc:Fallback>
    </mc:AlternateContent>
    <mc:AlternateContent xmlns:mc="http://schemas.openxmlformats.org/markup-compatibility/2006">
      <mc:Choice Requires="x14">
        <control shapeId="2101" r:id="rId32" name="CheckBox1">
          <controlPr autoLine="0" linkedCell="D16" r:id="rId33">
            <anchor moveWithCells="1">
              <from>
                <xdr:col>3</xdr:col>
                <xdr:colOff>47625</xdr:colOff>
                <xdr:row>15</xdr:row>
                <xdr:rowOff>123825</xdr:rowOff>
              </from>
              <to>
                <xdr:col>3</xdr:col>
                <xdr:colOff>1419225</xdr:colOff>
                <xdr:row>15</xdr:row>
                <xdr:rowOff>352425</xdr:rowOff>
              </to>
            </anchor>
          </controlPr>
        </control>
      </mc:Choice>
      <mc:Fallback>
        <control shapeId="2101" r:id="rId32" name="CheckBox1"/>
      </mc:Fallback>
    </mc:AlternateContent>
    <mc:AlternateContent xmlns:mc="http://schemas.openxmlformats.org/markup-compatibility/2006">
      <mc:Choice Requires="x14">
        <control shapeId="2102" r:id="rId34" name="CheckBox2">
          <controlPr autoLine="0" linkedCell="D17" r:id="rId35">
            <anchor moveWithCells="1">
              <from>
                <xdr:col>3</xdr:col>
                <xdr:colOff>47625</xdr:colOff>
                <xdr:row>16</xdr:row>
                <xdr:rowOff>123825</xdr:rowOff>
              </from>
              <to>
                <xdr:col>3</xdr:col>
                <xdr:colOff>1419225</xdr:colOff>
                <xdr:row>16</xdr:row>
                <xdr:rowOff>352425</xdr:rowOff>
              </to>
            </anchor>
          </controlPr>
        </control>
      </mc:Choice>
      <mc:Fallback>
        <control shapeId="2102" r:id="rId34" name="CheckBox2"/>
      </mc:Fallback>
    </mc:AlternateContent>
    <mc:AlternateContent xmlns:mc="http://schemas.openxmlformats.org/markup-compatibility/2006">
      <mc:Choice Requires="x14">
        <control shapeId="2103" r:id="rId36" name="TextBox1">
          <controlPr defaultSize="0" autoLine="0" linkedCell="E10" r:id="rId37">
            <anchor moveWithCells="1">
              <from>
                <xdr:col>3</xdr:col>
                <xdr:colOff>447675</xdr:colOff>
                <xdr:row>9</xdr:row>
                <xdr:rowOff>104775</xdr:rowOff>
              </from>
              <to>
                <xdr:col>3</xdr:col>
                <xdr:colOff>1171575</xdr:colOff>
                <xdr:row>9</xdr:row>
                <xdr:rowOff>295275</xdr:rowOff>
              </to>
            </anchor>
          </controlPr>
        </control>
      </mc:Choice>
      <mc:Fallback>
        <control shapeId="2103" r:id="rId36" name="TextBox1"/>
      </mc:Fallback>
    </mc:AlternateContent>
    <mc:AlternateContent xmlns:mc="http://schemas.openxmlformats.org/markup-compatibility/2006">
      <mc:Choice Requires="x14">
        <control shapeId="2104" r:id="rId38" name="TextBox2">
          <controlPr defaultSize="0" autoLine="0" autoPict="0" linkedCell="E14" r:id="rId39">
            <anchor moveWithCells="1">
              <from>
                <xdr:col>3</xdr:col>
                <xdr:colOff>447675</xdr:colOff>
                <xdr:row>13</xdr:row>
                <xdr:rowOff>104775</xdr:rowOff>
              </from>
              <to>
                <xdr:col>3</xdr:col>
                <xdr:colOff>1085850</xdr:colOff>
                <xdr:row>13</xdr:row>
                <xdr:rowOff>295275</xdr:rowOff>
              </to>
            </anchor>
          </controlPr>
        </control>
      </mc:Choice>
      <mc:Fallback>
        <control shapeId="2104" r:id="rId38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臨床性能試験研究経費ポイント算出表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00034773</cp:lastModifiedBy>
  <cp:lastPrinted>2020-03-13T01:50:32Z</cp:lastPrinted>
  <dcterms:created xsi:type="dcterms:W3CDTF">2020-03-12T06:54:22Z</dcterms:created>
  <dcterms:modified xsi:type="dcterms:W3CDTF">2020-04-13T06:41:24Z</dcterms:modified>
</cp:coreProperties>
</file>